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updateLinks="always"/>
  <mc:AlternateContent xmlns:mc="http://schemas.openxmlformats.org/markup-compatibility/2006">
    <mc:Choice Requires="x15">
      <x15ac:absPath xmlns:x15ac="http://schemas.microsoft.com/office/spreadsheetml/2010/11/ac" url="\\Fs00e\大容量共有フォルダ25\12105500-035医療人材確保班\01 医療人材確保班\2026（R8）\99  物価・賃上げ支援事業\03 別表・要綱等\01 個別要綱\実績報告の様式等\"/>
    </mc:Choice>
  </mc:AlternateContent>
  <xr:revisionPtr revIDLastSave="0" documentId="13_ncr:1_{5F1FB491-C57A-467D-841D-0D15DC5D8ACE}" xr6:coauthVersionLast="47" xr6:coauthVersionMax="47" xr10:uidLastSave="{00000000-0000-0000-0000-000000000000}"/>
  <bookViews>
    <workbookView xWindow="-110" yWindow="-110" windowWidth="19420" windowHeight="11500" tabRatio="870" firstSheet="1" activeTab="1" xr2:uid="{00000000-000D-0000-FFFF-FFFF00000000}"/>
  </bookViews>
  <sheets>
    <sheet name="【参考】集計用シート（賃上げ支援事業）" sheetId="98" state="hidden" r:id="rId1"/>
    <sheet name="【薬局】賃金改善報告（複数・法人）" sheetId="133" r:id="rId2"/>
    <sheet name="基準額計算シート" sheetId="136" r:id="rId3"/>
    <sheet name="【薬局】対象施設（複数・法人）" sheetId="134" r:id="rId4"/>
    <sheet name="【薬局】別紙（2%超部分）（複数・法人単位）" sheetId="135" r:id="rId5"/>
    <sheet name="都道府県リスト" sheetId="62" state="hidden" r:id="rId6"/>
  </sheets>
  <definedNames>
    <definedName name="_xlnm._FilterDatabase" localSheetId="1" hidden="1">'【薬局】賃金改善報告（複数・法人）'!$A$10:$R$26</definedName>
    <definedName name="_xlnm._FilterDatabase" localSheetId="4" hidden="1">'【薬局】別紙（2%超部分）（複数・法人単位）'!$A$3:$L$4</definedName>
    <definedName name="_xlnm.Print_Area" localSheetId="3">'【薬局】対象施設（複数・法人）'!$A$1:$K$143</definedName>
    <definedName name="_xlnm.Print_Area" localSheetId="1">'【薬局】賃金改善報告（複数・法人）'!$A$1:$W$31</definedName>
    <definedName name="_xlnm.Print_Area" localSheetId="4">'【薬局】別紙（2%超部分）（複数・法人単位）'!$A$1:$S$22</definedName>
    <definedName name="_xlnm.Print_Area" localSheetId="2">基準額計算シート!$A$1:$K$53</definedName>
    <definedName name="_xlnm.Print_Area">#REF!</definedName>
    <definedName name="_xlnm.Print_Titles" localSheetId="3">'【薬局】対象施設（複数・法人）'!$3:$3</definedName>
    <definedName name="_xlnm.Print_Titles" localSheetId="1">'【薬局】賃金改善報告（複数・法人）'!$1:$9</definedName>
    <definedName name="_xlnm.Print_Titles" localSheetId="4">'【薬局】別紙（2%超部分）（複数・法人単位）'!$1:$2</definedName>
    <definedName name="ブロック" localSheetId="2">#REF!</definedName>
    <definedName name="ブロック">#REF!</definedName>
    <definedName name="医療提供体制施設整備交付金" localSheetId="2">#REF!</definedName>
    <definedName name="医療提供体制施設整備交付金">#REF!</definedName>
    <definedName name="医療提供体制施設整備補助金" localSheetId="2">#REF!</definedName>
    <definedName name="医療提供体制施設整備補助金">#REF!</definedName>
    <definedName name="地域医療介護総合確保基金" localSheetId="2">#REF!</definedName>
    <definedName name="地域医療介護総合確保基金">#REF!</definedName>
    <definedName name="鉄筋コンクリート" localSheetId="2">#REF!</definedName>
    <definedName name="鉄筋コンクリート">#REF!</definedName>
    <definedName name="病床確保料" localSheetId="2">#REF!</definedName>
    <definedName name="病床確保料">#REF!</definedName>
    <definedName name="木造" localSheetId="2">#REF!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2" i="136" l="1"/>
  <c r="I51" i="136"/>
  <c r="I48" i="136"/>
  <c r="I45" i="136"/>
  <c r="I39" i="136"/>
  <c r="G27" i="136"/>
  <c r="C27" i="136"/>
  <c r="G30" i="136" s="1"/>
  <c r="C14" i="136"/>
  <c r="G17" i="136" s="1"/>
  <c r="I7" i="136"/>
  <c r="N34" i="135"/>
  <c r="N35" i="135" s="1"/>
  <c r="M34" i="135"/>
  <c r="M35" i="135" s="1"/>
  <c r="N33" i="135"/>
  <c r="M33" i="135"/>
  <c r="O33" i="135" s="1"/>
  <c r="O32" i="135"/>
  <c r="O31" i="135"/>
  <c r="S5" i="135"/>
  <c r="N5" i="135"/>
  <c r="O5" i="135" s="1"/>
  <c r="S4" i="135"/>
  <c r="N4" i="135"/>
  <c r="O4" i="135" s="1"/>
  <c r="W7" i="133"/>
  <c r="R6" i="133"/>
  <c r="J4" i="134"/>
  <c r="G5" i="134"/>
  <c r="W31" i="133"/>
  <c r="K31" i="133"/>
  <c r="W30" i="133"/>
  <c r="K30" i="133"/>
  <c r="W29" i="133"/>
  <c r="K29" i="133"/>
  <c r="W28" i="133"/>
  <c r="K28" i="133"/>
  <c r="W26" i="133"/>
  <c r="W25" i="133"/>
  <c r="W24" i="133"/>
  <c r="W23" i="133"/>
  <c r="W21" i="133"/>
  <c r="W20" i="133"/>
  <c r="W19" i="133"/>
  <c r="W18" i="133"/>
  <c r="W15" i="133"/>
  <c r="W14" i="133"/>
  <c r="W13" i="133"/>
  <c r="W12" i="133"/>
  <c r="W11" i="133"/>
  <c r="W6" i="133"/>
  <c r="W4" i="133"/>
  <c r="G14" i="136" l="1"/>
  <c r="O34" i="135"/>
  <c r="O35" i="135" s="1"/>
  <c r="R7" i="133"/>
  <c r="K14" i="133" l="1"/>
  <c r="K13" i="133"/>
  <c r="K12" i="133"/>
  <c r="K11" i="133"/>
  <c r="K26" i="133"/>
  <c r="K25" i="133"/>
  <c r="K24" i="133"/>
  <c r="K23" i="133"/>
  <c r="K21" i="133"/>
  <c r="K20" i="133"/>
  <c r="K19" i="133"/>
  <c r="K18" i="133"/>
  <c r="D4" i="134" l="1"/>
  <c r="K7" i="133" s="1"/>
  <c r="I5" i="135" l="1"/>
  <c r="K15" i="133" s="1"/>
  <c r="D5" i="135"/>
  <c r="E5" i="135" s="1"/>
  <c r="I4" i="135"/>
  <c r="D4" i="135"/>
  <c r="E4" i="135" s="1"/>
  <c r="A5" i="134"/>
  <c r="F6" i="133" s="1"/>
  <c r="K4" i="133" l="1"/>
  <c r="K6" i="133" s="1"/>
  <c r="F7" i="133" s="1"/>
  <c r="D3" i="98" l="1"/>
  <c r="B2" i="98" l="1"/>
  <c r="A2" i="98"/>
  <c r="PD2" i="98"/>
  <c r="PC2" i="98"/>
  <c r="OX2" i="98"/>
  <c r="OW2" i="98"/>
  <c r="OR2" i="98"/>
  <c r="OQ2" i="98"/>
  <c r="OL2" i="98"/>
  <c r="OK2" i="98"/>
  <c r="OF2" i="98"/>
  <c r="OE2" i="98"/>
  <c r="NZ2" i="98"/>
  <c r="NY2" i="98"/>
  <c r="NT2" i="98"/>
  <c r="NS2" i="98"/>
  <c r="NN2" i="98"/>
  <c r="NM2" i="98"/>
  <c r="NH2" i="98"/>
  <c r="NG2" i="98"/>
  <c r="NB2" i="98"/>
  <c r="NA2" i="98"/>
  <c r="MV2" i="98"/>
  <c r="MU2" i="98"/>
  <c r="MP2" i="98"/>
  <c r="MO2" i="98"/>
  <c r="MJ2" i="98"/>
  <c r="MI2" i="98"/>
  <c r="MD2" i="98"/>
  <c r="MC2" i="98"/>
  <c r="LX2" i="98"/>
  <c r="LW2" i="98"/>
  <c r="LR2" i="98"/>
  <c r="LQ2" i="98"/>
  <c r="LL2" i="98"/>
  <c r="LK2" i="98"/>
  <c r="LF2" i="98"/>
  <c r="LE2" i="98"/>
  <c r="KZ2" i="98"/>
  <c r="KY2" i="98"/>
  <c r="KT2" i="98"/>
  <c r="KS2" i="98"/>
  <c r="KN2" i="98"/>
  <c r="KM2" i="98"/>
  <c r="KH2" i="98"/>
  <c r="KG2" i="98"/>
  <c r="KB2" i="98"/>
  <c r="KA2" i="98"/>
  <c r="JV2" i="98"/>
  <c r="JU2" i="98"/>
  <c r="JP2" i="98"/>
  <c r="JO2" i="98"/>
  <c r="JJ2" i="98"/>
  <c r="JI2" i="98"/>
  <c r="JD2" i="98"/>
  <c r="JC2" i="98"/>
  <c r="IX2" i="98"/>
  <c r="IW2" i="98"/>
  <c r="IR2" i="98"/>
  <c r="IQ2" i="98"/>
  <c r="IL2" i="98"/>
  <c r="IK2" i="98"/>
  <c r="IF2" i="98"/>
  <c r="IE2" i="98"/>
  <c r="HZ2" i="98"/>
  <c r="HY2" i="98"/>
  <c r="HT2" i="98"/>
  <c r="HS2" i="98"/>
  <c r="HN2" i="98"/>
  <c r="HM2" i="98"/>
  <c r="HH2" i="98"/>
  <c r="HG2" i="98"/>
  <c r="HE2" i="98"/>
  <c r="HD2" i="98"/>
  <c r="HC2" i="98"/>
  <c r="HB2" i="98"/>
  <c r="HA2" i="98"/>
  <c r="GZ2" i="98"/>
  <c r="GY2" i="98"/>
  <c r="GX2" i="98"/>
  <c r="GW2" i="98"/>
  <c r="GV2" i="98"/>
  <c r="GU2" i="98"/>
  <c r="GT2" i="98"/>
  <c r="GS2" i="98"/>
  <c r="GR2" i="98"/>
  <c r="GQ2" i="98"/>
  <c r="GP2" i="98"/>
  <c r="GO2" i="98"/>
  <c r="GN2" i="98"/>
  <c r="GM2" i="98"/>
  <c r="GL2" i="98"/>
  <c r="GK2" i="98"/>
  <c r="GJ2" i="98"/>
  <c r="GI2" i="98"/>
  <c r="GH2" i="98"/>
  <c r="GG2" i="98"/>
  <c r="GF2" i="98"/>
  <c r="GE2" i="98"/>
  <c r="GD2" i="98"/>
  <c r="GC2" i="98"/>
  <c r="GB2" i="98"/>
  <c r="GA2" i="98"/>
  <c r="FZ2" i="98"/>
  <c r="FY2" i="98"/>
  <c r="FX2" i="98"/>
  <c r="FW2" i="98"/>
  <c r="FV2" i="98"/>
  <c r="FU2" i="98"/>
  <c r="FT2" i="98"/>
  <c r="FS2" i="98"/>
  <c r="FR2" i="98"/>
  <c r="FQ2" i="98"/>
  <c r="FP2" i="98"/>
  <c r="FO2" i="98"/>
  <c r="FN2" i="98"/>
  <c r="FM2" i="98"/>
  <c r="FL2" i="98"/>
  <c r="FK2" i="98"/>
  <c r="FJ2" i="98"/>
  <c r="FI2" i="98"/>
  <c r="FH2" i="98"/>
  <c r="FG2" i="98"/>
  <c r="FF2" i="98"/>
  <c r="FE2" i="98"/>
  <c r="FD2" i="98"/>
  <c r="FC2" i="98"/>
  <c r="FB2" i="98"/>
  <c r="FA2" i="98"/>
  <c r="EZ2" i="98"/>
  <c r="EY2" i="98"/>
  <c r="EX2" i="98"/>
  <c r="EW2" i="98"/>
  <c r="EV2" i="98"/>
  <c r="EU2" i="98"/>
  <c r="ET2" i="98"/>
  <c r="ES2" i="98"/>
  <c r="ER2" i="98"/>
  <c r="EQ2" i="98"/>
  <c r="EP2" i="98"/>
  <c r="EO2" i="98"/>
  <c r="EN2" i="98"/>
  <c r="EM2" i="98"/>
  <c r="EL2" i="98"/>
  <c r="EK2" i="98"/>
  <c r="EJ2" i="98"/>
  <c r="EI2" i="98"/>
  <c r="EH2" i="98"/>
  <c r="EG2" i="98"/>
  <c r="EF2" i="98"/>
  <c r="EE2" i="98"/>
  <c r="ED2" i="98"/>
  <c r="EC2" i="98"/>
  <c r="EB2" i="98"/>
  <c r="EA2" i="98"/>
  <c r="DZ2" i="98"/>
  <c r="DY2" i="98"/>
  <c r="DX2" i="98"/>
  <c r="DW2" i="98"/>
  <c r="DV2" i="98"/>
  <c r="DU2" i="98"/>
  <c r="DT2" i="98"/>
  <c r="DS2" i="98"/>
  <c r="DR2" i="98"/>
  <c r="DQ2" i="98"/>
  <c r="DP2" i="98"/>
  <c r="DO2" i="98"/>
  <c r="DN2" i="98"/>
  <c r="DM2" i="98"/>
  <c r="DL2" i="98"/>
  <c r="DK2" i="98"/>
  <c r="DJ2" i="98"/>
  <c r="DI2" i="98"/>
  <c r="DH2" i="98"/>
  <c r="DG2" i="98"/>
  <c r="DF2" i="98"/>
  <c r="DE2" i="98"/>
  <c r="DD2" i="98"/>
  <c r="DC2" i="98"/>
  <c r="DB2" i="98"/>
  <c r="DA2" i="98"/>
  <c r="CZ2" i="98"/>
  <c r="CY2" i="98"/>
  <c r="CX2" i="98"/>
  <c r="CW2" i="98"/>
  <c r="CV2" i="98"/>
  <c r="CU2" i="98"/>
  <c r="CT2" i="98"/>
  <c r="CS2" i="98"/>
  <c r="CR2" i="98"/>
  <c r="CQ2" i="98"/>
  <c r="CP2" i="98"/>
  <c r="CO2" i="98"/>
  <c r="CN2" i="98"/>
  <c r="CM2" i="98"/>
  <c r="CL2" i="98"/>
  <c r="CK2" i="98"/>
  <c r="CJ2" i="98"/>
  <c r="CI2" i="98"/>
  <c r="CH2" i="98"/>
  <c r="CG2" i="98"/>
  <c r="CF2" i="98"/>
  <c r="CE2" i="98"/>
  <c r="CD2" i="98"/>
  <c r="CC2" i="98"/>
  <c r="CB2" i="98"/>
  <c r="CA2" i="98"/>
  <c r="BZ2" i="98"/>
  <c r="BY2" i="98"/>
  <c r="BX2" i="98"/>
  <c r="BW2" i="98"/>
  <c r="BV2" i="98"/>
  <c r="BU2" i="98"/>
  <c r="BT2" i="98"/>
  <c r="BS2" i="98"/>
  <c r="BR2" i="98"/>
  <c r="BQ2" i="98"/>
  <c r="BP2" i="98"/>
  <c r="BO2" i="98"/>
  <c r="BN2" i="98"/>
  <c r="BM2" i="98"/>
  <c r="BL2" i="98"/>
  <c r="BK2" i="98"/>
  <c r="BJ2" i="98"/>
  <c r="BI2" i="98"/>
  <c r="BH2" i="98"/>
  <c r="BG2" i="98"/>
  <c r="BF2" i="98"/>
  <c r="BE2" i="98"/>
  <c r="BD2" i="98"/>
  <c r="BC2" i="98"/>
  <c r="BB2" i="98"/>
  <c r="BA2" i="98"/>
  <c r="AZ2" i="98"/>
  <c r="AY2" i="98"/>
  <c r="AX2" i="98"/>
  <c r="AW2" i="98"/>
  <c r="AV2" i="98"/>
  <c r="AU2" i="98"/>
  <c r="AT2" i="98"/>
  <c r="AS2" i="98"/>
  <c r="AR2" i="98"/>
  <c r="AQ2" i="98"/>
  <c r="AP2" i="98"/>
  <c r="AO2" i="98"/>
  <c r="AN2" i="98"/>
  <c r="AM2" i="98"/>
  <c r="AL2" i="98"/>
  <c r="AK2" i="98"/>
  <c r="AJ2" i="98"/>
  <c r="AI2" i="98"/>
  <c r="AH2" i="98"/>
  <c r="AG2" i="98"/>
  <c r="AF2" i="98"/>
  <c r="AE2" i="98"/>
  <c r="AD2" i="98"/>
  <c r="AC2" i="98"/>
  <c r="AB2" i="98"/>
  <c r="AA2" i="98"/>
  <c r="Z2" i="98"/>
  <c r="Y2" i="98"/>
  <c r="X2" i="98"/>
  <c r="W2" i="98"/>
  <c r="V2" i="98"/>
  <c r="U2" i="98"/>
  <c r="T2" i="98"/>
  <c r="S2" i="98"/>
  <c r="R2" i="98"/>
  <c r="Q2" i="98"/>
  <c r="P2" i="98"/>
  <c r="O2" i="98"/>
  <c r="N2" i="98"/>
  <c r="M2" i="98"/>
  <c r="L2" i="98"/>
  <c r="K2" i="98"/>
  <c r="J2" i="98"/>
  <c r="I2" i="98"/>
  <c r="H2" i="98"/>
  <c r="G2" i="98"/>
  <c r="F2" i="98"/>
  <c r="E2" i="98"/>
  <c r="D2" i="98"/>
  <c r="PD3" i="98"/>
  <c r="PC3" i="98"/>
  <c r="OX3" i="98"/>
  <c r="OW3" i="98"/>
  <c r="OR3" i="98"/>
  <c r="OQ3" i="98"/>
  <c r="OL3" i="98"/>
  <c r="OK3" i="98"/>
  <c r="OF3" i="98"/>
  <c r="OE3" i="98"/>
  <c r="NZ3" i="98"/>
  <c r="NY3" i="98"/>
  <c r="NT3" i="98"/>
  <c r="NS3" i="98"/>
  <c r="NN3" i="98"/>
  <c r="NM3" i="98"/>
  <c r="NH3" i="98"/>
  <c r="NG3" i="98"/>
  <c r="NB3" i="98"/>
  <c r="NA3" i="98"/>
  <c r="MV3" i="98"/>
  <c r="MU3" i="98"/>
  <c r="MP3" i="98"/>
  <c r="MO3" i="98"/>
  <c r="MJ3" i="98"/>
  <c r="MI3" i="98"/>
  <c r="MD3" i="98"/>
  <c r="MC3" i="98"/>
  <c r="LX3" i="98"/>
  <c r="LW3" i="98"/>
  <c r="LR3" i="98"/>
  <c r="LQ3" i="98"/>
  <c r="LL3" i="98"/>
  <c r="LK3" i="98"/>
  <c r="LF3" i="98"/>
  <c r="LE3" i="98"/>
  <c r="KZ3" i="98"/>
  <c r="KY3" i="98"/>
  <c r="KT3" i="98"/>
  <c r="KS3" i="98"/>
  <c r="KN3" i="98"/>
  <c r="KM3" i="98"/>
  <c r="KH3" i="98"/>
  <c r="KG3" i="98"/>
  <c r="KB3" i="98"/>
  <c r="KA3" i="98"/>
  <c r="JV3" i="98"/>
  <c r="JU3" i="98"/>
  <c r="JP3" i="98"/>
  <c r="JO3" i="98"/>
  <c r="JJ3" i="98"/>
  <c r="JI3" i="98"/>
  <c r="JD3" i="98"/>
  <c r="JC3" i="98"/>
  <c r="IX3" i="98"/>
  <c r="IW3" i="98"/>
  <c r="IR3" i="98"/>
  <c r="IQ3" i="98"/>
  <c r="IL3" i="98"/>
  <c r="IK3" i="98"/>
  <c r="IF3" i="98"/>
  <c r="IE3" i="98"/>
  <c r="HZ3" i="98"/>
  <c r="HY3" i="98"/>
  <c r="HT3" i="98"/>
  <c r="HS3" i="98"/>
  <c r="HN3" i="98"/>
  <c r="HM3" i="98"/>
  <c r="HI3" i="98"/>
  <c r="HH3" i="98"/>
  <c r="HG3" i="98"/>
  <c r="HE3" i="98"/>
  <c r="HD3" i="98"/>
  <c r="HC3" i="98"/>
  <c r="HB3" i="98"/>
  <c r="HA3" i="98"/>
  <c r="GZ3" i="98"/>
  <c r="GY3" i="98"/>
  <c r="GX3" i="98"/>
  <c r="GW3" i="98"/>
  <c r="GV3" i="98"/>
  <c r="GU3" i="98"/>
  <c r="GT3" i="98"/>
  <c r="GS3" i="98"/>
  <c r="GR3" i="98"/>
  <c r="GQ3" i="98"/>
  <c r="GP3" i="98"/>
  <c r="GO3" i="98"/>
  <c r="GN3" i="98"/>
  <c r="GM3" i="98"/>
  <c r="GL3" i="98"/>
  <c r="GK3" i="98"/>
  <c r="GJ3" i="98"/>
  <c r="GI3" i="98"/>
  <c r="GH3" i="98"/>
  <c r="GG3" i="98"/>
  <c r="GF3" i="98"/>
  <c r="GE3" i="98"/>
  <c r="GD3" i="98"/>
  <c r="GC3" i="98"/>
  <c r="GB3" i="98"/>
  <c r="GA3" i="98"/>
  <c r="FZ3" i="98"/>
  <c r="FY3" i="98"/>
  <c r="FX3" i="98"/>
  <c r="FW3" i="98"/>
  <c r="FV3" i="98"/>
  <c r="FU3" i="98"/>
  <c r="FT3" i="98"/>
  <c r="FS3" i="98"/>
  <c r="FR3" i="98"/>
  <c r="FQ3" i="98"/>
  <c r="FP3" i="98"/>
  <c r="FO3" i="98"/>
  <c r="FN3" i="98"/>
  <c r="FM3" i="98"/>
  <c r="FL3" i="98"/>
  <c r="FK3" i="98"/>
  <c r="FJ3" i="98"/>
  <c r="FI3" i="98"/>
  <c r="FH3" i="98"/>
  <c r="FG3" i="98"/>
  <c r="FF3" i="98"/>
  <c r="FE3" i="98"/>
  <c r="FD3" i="98"/>
  <c r="FC3" i="98"/>
  <c r="FB3" i="98"/>
  <c r="FA3" i="98"/>
  <c r="EZ3" i="98"/>
  <c r="EY3" i="98"/>
  <c r="EX3" i="98"/>
  <c r="EW3" i="98"/>
  <c r="EV3" i="98"/>
  <c r="EU3" i="98"/>
  <c r="ET3" i="98"/>
  <c r="ES3" i="98"/>
  <c r="ER3" i="98"/>
  <c r="EQ3" i="98"/>
  <c r="EP3" i="98"/>
  <c r="EO3" i="98"/>
  <c r="EN3" i="98"/>
  <c r="EM3" i="98"/>
  <c r="EL3" i="98"/>
  <c r="EK3" i="98"/>
  <c r="EJ3" i="98"/>
  <c r="EI3" i="98"/>
  <c r="EH3" i="98"/>
  <c r="EG3" i="98"/>
  <c r="EF3" i="98"/>
  <c r="EE3" i="98"/>
  <c r="ED3" i="98"/>
  <c r="EC3" i="98"/>
  <c r="EB3" i="98"/>
  <c r="EA3" i="98"/>
  <c r="DZ3" i="98"/>
  <c r="DY3" i="98"/>
  <c r="DX3" i="98"/>
  <c r="DW3" i="98"/>
  <c r="DV3" i="98"/>
  <c r="DU3" i="98"/>
  <c r="DT3" i="98"/>
  <c r="DS3" i="98"/>
  <c r="DR3" i="98"/>
  <c r="DQ3" i="98"/>
  <c r="DP3" i="98"/>
  <c r="DO3" i="98"/>
  <c r="DN3" i="98"/>
  <c r="DM3" i="98"/>
  <c r="DL3" i="98"/>
  <c r="DK3" i="98"/>
  <c r="DJ3" i="98"/>
  <c r="DI3" i="98"/>
  <c r="DH3" i="98"/>
  <c r="DG3" i="98"/>
  <c r="DF3" i="98"/>
  <c r="DE3" i="98"/>
  <c r="DD3" i="98"/>
  <c r="DC3" i="98"/>
  <c r="DB3" i="98"/>
  <c r="DA3" i="98"/>
  <c r="CZ3" i="98"/>
  <c r="CY3" i="98"/>
  <c r="CX3" i="98"/>
  <c r="CW3" i="98"/>
  <c r="CV3" i="98"/>
  <c r="CU3" i="98"/>
  <c r="CT3" i="98"/>
  <c r="CS3" i="98"/>
  <c r="CR3" i="98"/>
  <c r="CQ3" i="98"/>
  <c r="CP3" i="98"/>
  <c r="CO3" i="98"/>
  <c r="CN3" i="98"/>
  <c r="CM3" i="98"/>
  <c r="CL3" i="98"/>
  <c r="CK3" i="98"/>
  <c r="CJ3" i="98"/>
  <c r="CI3" i="98"/>
  <c r="CH3" i="98"/>
  <c r="CG3" i="98"/>
  <c r="CF3" i="98"/>
  <c r="CE3" i="98"/>
  <c r="CD3" i="98"/>
  <c r="CC3" i="98"/>
  <c r="CB3" i="98"/>
  <c r="CA3" i="98"/>
  <c r="BZ3" i="98"/>
  <c r="BY3" i="98"/>
  <c r="BX3" i="98"/>
  <c r="BW3" i="98"/>
  <c r="BV3" i="98"/>
  <c r="BU3" i="98"/>
  <c r="BT3" i="98"/>
  <c r="BS3" i="98"/>
  <c r="BR3" i="98"/>
  <c r="BQ3" i="98"/>
  <c r="BP3" i="98"/>
  <c r="BO3" i="98"/>
  <c r="BN3" i="98"/>
  <c r="BM3" i="98"/>
  <c r="BL3" i="98"/>
  <c r="BK3" i="98"/>
  <c r="BJ3" i="98"/>
  <c r="BI3" i="98"/>
  <c r="BH3" i="98"/>
  <c r="BG3" i="98"/>
  <c r="BF3" i="98"/>
  <c r="BE3" i="98"/>
  <c r="BD3" i="98"/>
  <c r="BC3" i="98"/>
  <c r="BB3" i="98"/>
  <c r="BA3" i="98"/>
  <c r="AZ3" i="98"/>
  <c r="AY3" i="98"/>
  <c r="AX3" i="98"/>
  <c r="AW3" i="98"/>
  <c r="AV3" i="98"/>
  <c r="AU3" i="98"/>
  <c r="AT3" i="98"/>
  <c r="AS3" i="98"/>
  <c r="AR3" i="98"/>
  <c r="AQ3" i="98"/>
  <c r="AP3" i="98"/>
  <c r="AO3" i="98"/>
  <c r="AN3" i="98"/>
  <c r="AM3" i="98"/>
  <c r="AL3" i="98"/>
  <c r="AK3" i="98"/>
  <c r="AJ3" i="98"/>
  <c r="AI3" i="98"/>
  <c r="AH3" i="98"/>
  <c r="AG3" i="98"/>
  <c r="AF3" i="98"/>
  <c r="AE3" i="98"/>
  <c r="AD3" i="98"/>
  <c r="AC3" i="98"/>
  <c r="AB3" i="98"/>
  <c r="AA3" i="98"/>
  <c r="Z3" i="98"/>
  <c r="Y3" i="98"/>
  <c r="X3" i="98"/>
  <c r="W3" i="98"/>
  <c r="V3" i="98"/>
  <c r="U3" i="98"/>
  <c r="T3" i="98"/>
  <c r="S3" i="98"/>
  <c r="R3" i="98"/>
  <c r="Q3" i="98"/>
  <c r="P3" i="98"/>
  <c r="O3" i="98"/>
  <c r="N3" i="98"/>
  <c r="M3" i="98"/>
  <c r="L3" i="98"/>
  <c r="K3" i="98"/>
  <c r="J3" i="98"/>
  <c r="I3" i="98"/>
  <c r="H3" i="98"/>
  <c r="G3" i="98"/>
  <c r="F3" i="98"/>
  <c r="E3" i="98"/>
  <c r="HI2" i="98"/>
  <c r="HO2" i="98" l="1"/>
  <c r="HO3" i="98"/>
  <c r="JK2" i="98"/>
  <c r="JK3" i="98"/>
  <c r="KU2" i="98"/>
  <c r="KU3" i="98"/>
  <c r="ME2" i="98"/>
  <c r="ME3" i="98"/>
  <c r="NC2" i="98"/>
  <c r="NC3" i="98"/>
  <c r="OA2" i="98"/>
  <c r="OA3" i="98"/>
  <c r="HU2" i="98"/>
  <c r="HU3" i="98"/>
  <c r="JQ2" i="98"/>
  <c r="JQ3" i="98"/>
  <c r="LA2" i="98"/>
  <c r="LA3" i="98"/>
  <c r="MK2" i="98"/>
  <c r="MK3" i="98"/>
  <c r="PE2" i="98"/>
  <c r="PE3" i="98"/>
  <c r="HK2" i="98"/>
  <c r="HK3" i="98"/>
  <c r="II2" i="98"/>
  <c r="II3" i="98"/>
  <c r="KQ2" i="98"/>
  <c r="KQ3" i="98"/>
  <c r="HL2" i="98"/>
  <c r="HL3" i="98"/>
  <c r="HX2" i="98"/>
  <c r="HX3" i="98"/>
  <c r="IJ2" i="98"/>
  <c r="IJ3" i="98"/>
  <c r="IV2" i="98"/>
  <c r="IV3" i="98"/>
  <c r="JH2" i="98"/>
  <c r="JH3" i="98"/>
  <c r="JT2" i="98"/>
  <c r="JT3" i="98"/>
  <c r="KF2" i="98"/>
  <c r="KF3" i="98"/>
  <c r="KR2" i="98"/>
  <c r="KR3" i="98"/>
  <c r="LD2" i="98"/>
  <c r="LD3" i="98"/>
  <c r="LP2" i="98"/>
  <c r="LP3" i="98"/>
  <c r="MB2" i="98"/>
  <c r="MB3" i="98"/>
  <c r="MN2" i="98"/>
  <c r="MN3" i="98"/>
  <c r="MZ2" i="98"/>
  <c r="MZ3" i="98"/>
  <c r="NL2" i="98"/>
  <c r="NL3" i="98"/>
  <c r="NX2" i="98"/>
  <c r="NX3" i="98"/>
  <c r="OJ2" i="98"/>
  <c r="OJ3" i="98"/>
  <c r="OV2" i="98"/>
  <c r="OV3" i="98"/>
  <c r="PH2" i="98"/>
  <c r="PH3" i="98"/>
  <c r="IY2" i="98"/>
  <c r="IY3" i="98"/>
  <c r="JW2" i="98"/>
  <c r="JW3" i="98"/>
  <c r="LS2" i="98"/>
  <c r="LS3" i="98"/>
  <c r="MQ2" i="98"/>
  <c r="MQ3" i="98"/>
  <c r="OY2" i="98"/>
  <c r="OY3" i="98"/>
  <c r="IM2" i="98"/>
  <c r="IM3" i="98"/>
  <c r="HP2" i="98"/>
  <c r="HP3" i="98"/>
  <c r="IB2" i="98"/>
  <c r="IB3" i="98"/>
  <c r="IN2" i="98"/>
  <c r="IN3" i="98"/>
  <c r="IZ2" i="98"/>
  <c r="IZ3" i="98"/>
  <c r="JL2" i="98"/>
  <c r="JL3" i="98"/>
  <c r="JX2" i="98"/>
  <c r="JX3" i="98"/>
  <c r="KJ2" i="98"/>
  <c r="KJ3" i="98"/>
  <c r="KV2" i="98"/>
  <c r="KV3" i="98"/>
  <c r="LH2" i="98"/>
  <c r="LH3" i="98"/>
  <c r="LT2" i="98"/>
  <c r="LT3" i="98"/>
  <c r="MF2" i="98"/>
  <c r="MF3" i="98"/>
  <c r="MR2" i="98"/>
  <c r="MR3" i="98"/>
  <c r="ND2" i="98"/>
  <c r="ND3" i="98"/>
  <c r="NP2" i="98"/>
  <c r="NP3" i="98"/>
  <c r="OB2" i="98"/>
  <c r="OB3" i="98"/>
  <c r="ON2" i="98"/>
  <c r="ON3" i="98"/>
  <c r="OZ2" i="98"/>
  <c r="OZ3" i="98"/>
  <c r="KI2" i="98"/>
  <c r="KI3" i="98"/>
  <c r="OM2" i="98"/>
  <c r="OM3" i="98"/>
  <c r="HQ2" i="98"/>
  <c r="HQ3" i="98"/>
  <c r="IO2" i="98"/>
  <c r="IO3" i="98"/>
  <c r="JA2" i="98"/>
  <c r="JA3" i="98"/>
  <c r="JY2" i="98"/>
  <c r="JY3" i="98"/>
  <c r="KK2" i="98"/>
  <c r="KK3" i="98"/>
  <c r="KW2" i="98"/>
  <c r="KW3" i="98"/>
  <c r="LI2" i="98"/>
  <c r="LI3" i="98"/>
  <c r="LU2" i="98"/>
  <c r="LU3" i="98"/>
  <c r="MG2" i="98"/>
  <c r="MG3" i="98"/>
  <c r="MS2" i="98"/>
  <c r="MS3" i="98"/>
  <c r="NE2" i="98"/>
  <c r="NE3" i="98"/>
  <c r="NQ2" i="98"/>
  <c r="NQ3" i="98"/>
  <c r="OC2" i="98"/>
  <c r="OC3" i="98"/>
  <c r="OO2" i="98"/>
  <c r="OO3" i="98"/>
  <c r="PA2" i="98"/>
  <c r="PA3" i="98"/>
  <c r="IC2" i="98"/>
  <c r="IC3" i="98"/>
  <c r="JM2" i="98"/>
  <c r="JM3" i="98"/>
  <c r="HR2" i="98"/>
  <c r="HR3" i="98"/>
  <c r="ID2" i="98"/>
  <c r="ID3" i="98"/>
  <c r="IP2" i="98"/>
  <c r="IP3" i="98"/>
  <c r="JB2" i="98"/>
  <c r="JB3" i="98"/>
  <c r="JN2" i="98"/>
  <c r="JN3" i="98"/>
  <c r="JZ2" i="98"/>
  <c r="JZ3" i="98"/>
  <c r="KL2" i="98"/>
  <c r="KL3" i="98"/>
  <c r="KX2" i="98"/>
  <c r="KX3" i="98"/>
  <c r="LJ2" i="98"/>
  <c r="LJ3" i="98"/>
  <c r="LV2" i="98"/>
  <c r="LV3" i="98"/>
  <c r="MH2" i="98"/>
  <c r="MH3" i="98"/>
  <c r="MT2" i="98"/>
  <c r="MT3" i="98"/>
  <c r="NF2" i="98"/>
  <c r="NF3" i="98"/>
  <c r="NR2" i="98"/>
  <c r="NR3" i="98"/>
  <c r="OD2" i="98"/>
  <c r="OD3" i="98"/>
  <c r="OP2" i="98"/>
  <c r="OP3" i="98"/>
  <c r="PB2" i="98"/>
  <c r="PB3" i="98"/>
  <c r="LG2" i="98"/>
  <c r="LG3" i="98"/>
  <c r="NO2" i="98"/>
  <c r="NO3" i="98"/>
  <c r="IS2" i="98"/>
  <c r="IS3" i="98"/>
  <c r="OG2" i="98"/>
  <c r="OG3" i="98"/>
  <c r="NI2" i="98"/>
  <c r="NI3" i="98"/>
  <c r="HJ2" i="98"/>
  <c r="HV2" i="98"/>
  <c r="HV3" i="98"/>
  <c r="IH2" i="98"/>
  <c r="IH3" i="98"/>
  <c r="IT2" i="98"/>
  <c r="IT3" i="98"/>
  <c r="JF2" i="98"/>
  <c r="JF3" i="98"/>
  <c r="JR2" i="98"/>
  <c r="JR3" i="98"/>
  <c r="KD2" i="98"/>
  <c r="KD3" i="98"/>
  <c r="KP2" i="98"/>
  <c r="KP3" i="98"/>
  <c r="LB2" i="98"/>
  <c r="LB3" i="98"/>
  <c r="LN2" i="98"/>
  <c r="LN3" i="98"/>
  <c r="LZ2" i="98"/>
  <c r="LZ3" i="98"/>
  <c r="ML2" i="98"/>
  <c r="ML3" i="98"/>
  <c r="MX2" i="98"/>
  <c r="MX3" i="98"/>
  <c r="NJ2" i="98"/>
  <c r="NJ3" i="98"/>
  <c r="NV2" i="98"/>
  <c r="NV3" i="98"/>
  <c r="OH2" i="98"/>
  <c r="OH3" i="98"/>
  <c r="OT2" i="98"/>
  <c r="OT3" i="98"/>
  <c r="PF2" i="98"/>
  <c r="PF3" i="98"/>
  <c r="IA2" i="98"/>
  <c r="IA3" i="98"/>
  <c r="IG2" i="98"/>
  <c r="IG3" i="98"/>
  <c r="JE2" i="98"/>
  <c r="JE3" i="98"/>
  <c r="KC2" i="98"/>
  <c r="KC3" i="98"/>
  <c r="KO2" i="98"/>
  <c r="KO3" i="98"/>
  <c r="LM2" i="98"/>
  <c r="LM3" i="98"/>
  <c r="LY2" i="98"/>
  <c r="LY3" i="98"/>
  <c r="MW2" i="98"/>
  <c r="MW3" i="98"/>
  <c r="NU2" i="98"/>
  <c r="NU3" i="98"/>
  <c r="OS2" i="98"/>
  <c r="OS3" i="98"/>
  <c r="HW2" i="98"/>
  <c r="HW3" i="98"/>
  <c r="IU2" i="98"/>
  <c r="IU3" i="98"/>
  <c r="JG2" i="98"/>
  <c r="JG3" i="98"/>
  <c r="JS2" i="98"/>
  <c r="JS3" i="98"/>
  <c r="KE2" i="98"/>
  <c r="KE3" i="98"/>
  <c r="LC2" i="98"/>
  <c r="LC3" i="98"/>
  <c r="LO2" i="98"/>
  <c r="LO3" i="98"/>
  <c r="MA2" i="98"/>
  <c r="MA3" i="98"/>
  <c r="MM2" i="98"/>
  <c r="MM3" i="98"/>
  <c r="MY2" i="98"/>
  <c r="MY3" i="98"/>
  <c r="NK2" i="98"/>
  <c r="NK3" i="98"/>
  <c r="NW2" i="98"/>
  <c r="NW3" i="98"/>
  <c r="OI2" i="98"/>
  <c r="OI3" i="98"/>
  <c r="OU2" i="98"/>
  <c r="OU3" i="98"/>
  <c r="PG2" i="98"/>
  <c r="PG3" i="98"/>
  <c r="HJ3" i="9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下田 大道(shimoda-hiromichi)</author>
  </authors>
  <commentList>
    <comment ref="B10" authorId="0" shapeId="0" xr:uid="{A78D5C32-ECB2-4AE7-9F9A-EC4269176D04}">
      <text>
        <r>
          <rPr>
            <b/>
            <sz val="9"/>
            <color indexed="81"/>
            <rFont val="MS P ゴシック"/>
            <family val="3"/>
            <charset val="128"/>
          </rPr>
          <t>「③月数の期間中における対象職員数の延べ人数」÷「③月数」
例：（４月の対象職員100名＋５月の対象職員100名）÷２ヶ月</t>
        </r>
      </text>
    </comment>
    <comment ref="C10" authorId="0" shapeId="0" xr:uid="{CCB7DC88-12A4-48C1-8A75-D5D6EB9608E2}">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 ref="N10" authorId="0" shapeId="0" xr:uid="{A3447B46-C994-45C6-84C5-BCB8030C2148}">
      <text>
        <r>
          <rPr>
            <b/>
            <sz val="9"/>
            <color indexed="81"/>
            <rFont val="MS P ゴシック"/>
            <family val="3"/>
            <charset val="128"/>
          </rPr>
          <t>「③月数の期間中における対象職員数の延べ人数」÷「③月数」
例：（４月の対象職員100名＋５月の対象職員100名）÷２ヶ月</t>
        </r>
      </text>
    </comment>
    <comment ref="O10" authorId="0" shapeId="0" xr:uid="{1976EC8B-3AAD-4199-B477-9C3C563E0FBA}">
      <text>
        <r>
          <rPr>
            <b/>
            <sz val="9"/>
            <color indexed="81"/>
            <rFont val="MS P ゴシック"/>
            <family val="3"/>
            <charset val="128"/>
          </rPr>
          <t>③の期間中における賃金改善の総額÷対象職員数の延べ人数で算出可能
例：2,000,000円÷（４月の対象職員100名＋５月の対象職員100名）</t>
        </r>
      </text>
    </comment>
  </commentList>
</comments>
</file>

<file path=xl/sharedStrings.xml><?xml version="1.0" encoding="utf-8"?>
<sst xmlns="http://schemas.openxmlformats.org/spreadsheetml/2006/main" count="753" uniqueCount="187">
  <si>
    <t>医療機関名</t>
    <rPh sb="0" eb="4">
      <t>イリョウキカン</t>
    </rPh>
    <rPh sb="4" eb="5">
      <t>メイ</t>
    </rPh>
    <phoneticPr fontId="32"/>
  </si>
  <si>
    <t>法人名</t>
    <rPh sb="0" eb="2">
      <t>ホウジン</t>
    </rPh>
    <rPh sb="2" eb="3">
      <t>メイ</t>
    </rPh>
    <phoneticPr fontId="32"/>
  </si>
  <si>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</si>
  <si>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</si>
  <si>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</si>
  <si>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</si>
  <si>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</si>
  <si>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</si>
  <si>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</si>
  <si>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</si>
  <si>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</si>
  <si>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</si>
  <si>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</si>
  <si>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</si>
  <si>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</si>
  <si>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</si>
  <si>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</si>
  <si>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</si>
  <si>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</si>
  <si>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</si>
  <si>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</si>
  <si>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</si>
  <si>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</si>
  <si>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</si>
  <si>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</si>
  <si>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</si>
  <si>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</si>
  <si>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</si>
  <si>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</si>
  <si>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</si>
  <si>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</si>
  <si>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</si>
  <si>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</si>
  <si>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</si>
  <si>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</si>
  <si>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</si>
  <si>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</si>
  <si>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</si>
  <si>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</si>
  <si>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</si>
  <si>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</si>
  <si>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</si>
  <si>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</si>
  <si>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</si>
  <si>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</si>
  <si>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</si>
  <si>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</si>
  <si>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</si>
  <si>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</si>
  <si>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</si>
  <si>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賃金改善の内容</t>
    <rPh sb="0" eb="2">
      <t>チンギン</t>
    </rPh>
    <rPh sb="2" eb="4">
      <t>カイゼン</t>
    </rPh>
    <rPh sb="5" eb="7">
      <t>ナイヨウ</t>
    </rPh>
    <phoneticPr fontId="31"/>
  </si>
  <si>
    <t>　賃上げ（ベースアップ分）（①対象人数×②月額×③月数）</t>
    <rPh sb="1" eb="3">
      <t>チンア</t>
    </rPh>
    <phoneticPr fontId="32"/>
  </si>
  <si>
    <t>　令和７年４月から11月までの間の賃上げ（ベースアップ分）
（①対象人数×②月額×③月数（R7.4～11のうち該当月数）</t>
    <rPh sb="1" eb="3">
      <t>レイワ</t>
    </rPh>
    <rPh sb="4" eb="5">
      <t>ネン</t>
    </rPh>
    <rPh sb="6" eb="7">
      <t>ガツ</t>
    </rPh>
    <rPh sb="11" eb="12">
      <t>ガツ</t>
    </rPh>
    <rPh sb="15" eb="16">
      <t>アイダ</t>
    </rPh>
    <rPh sb="17" eb="19">
      <t>チンア</t>
    </rPh>
    <rPh sb="27" eb="28">
      <t>ブン</t>
    </rPh>
    <phoneticPr fontId="31"/>
  </si>
  <si>
    <t>賃金改善の総額</t>
    <phoneticPr fontId="31"/>
  </si>
  <si>
    <t>　特別手当（①対象人数×②月額×③月数）</t>
    <rPh sb="1" eb="3">
      <t>トクベツ</t>
    </rPh>
    <rPh sb="3" eb="5">
      <t>テアテ</t>
    </rPh>
    <rPh sb="7" eb="9">
      <t>タイショウ</t>
    </rPh>
    <rPh sb="9" eb="11">
      <t>ニンズウ</t>
    </rPh>
    <rPh sb="13" eb="15">
      <t>ゲツガク</t>
    </rPh>
    <rPh sb="17" eb="19">
      <t>ゲッスウ</t>
    </rPh>
    <phoneticPr fontId="32"/>
  </si>
  <si>
    <t>　一時金（①対象人数×②支給額）</t>
    <rPh sb="1" eb="4">
      <t>イチジキン</t>
    </rPh>
    <rPh sb="6" eb="8">
      <t>タイショウ</t>
    </rPh>
    <rPh sb="8" eb="10">
      <t>ニンズウ</t>
    </rPh>
    <rPh sb="12" eb="15">
      <t>シキュウガク</t>
    </rPh>
    <phoneticPr fontId="32"/>
  </si>
  <si>
    <t>　特別手当（（①対象人数×②月額×③月数）÷①対象人数）</t>
    <rPh sb="1" eb="3">
      <t>トクベツ</t>
    </rPh>
    <rPh sb="3" eb="5">
      <t>テアテ</t>
    </rPh>
    <rPh sb="8" eb="10">
      <t>タイショウ</t>
    </rPh>
    <rPh sb="10" eb="12">
      <t>ニンズウ</t>
    </rPh>
    <rPh sb="14" eb="16">
      <t>ゲツガク</t>
    </rPh>
    <rPh sb="18" eb="20">
      <t>ゲッスウ</t>
    </rPh>
    <phoneticPr fontId="32"/>
  </si>
  <si>
    <t>　賃上げ（ベースアップ分）（（①対象人数×②月額×③月数）÷①対象人数）</t>
    <rPh sb="1" eb="3">
      <t>チンア</t>
    </rPh>
    <phoneticPr fontId="32"/>
  </si>
  <si>
    <t>　一時金（（①対象人数×②支給額）÷①対象人数）</t>
    <rPh sb="1" eb="4">
      <t>イチジキン</t>
    </rPh>
    <rPh sb="7" eb="9">
      <t>タイショウ</t>
    </rPh>
    <rPh sb="9" eb="11">
      <t>ニンズウ</t>
    </rPh>
    <rPh sb="13" eb="16">
      <t>シキュウガク</t>
    </rPh>
    <phoneticPr fontId="32"/>
  </si>
  <si>
    <t>　令和７年４月から11月までの間の賃上げ（ベースアップ分）
（（①対象人数×②月額×③月数（R7.4～11のうち該当月数））÷①対象人数）</t>
    <rPh sb="1" eb="3">
      <t>レイワ</t>
    </rPh>
    <rPh sb="4" eb="5">
      <t>ネン</t>
    </rPh>
    <rPh sb="6" eb="7">
      <t>ガツ</t>
    </rPh>
    <rPh sb="11" eb="12">
      <t>ガツ</t>
    </rPh>
    <rPh sb="15" eb="16">
      <t>アイダ</t>
    </rPh>
    <rPh sb="17" eb="19">
      <t>チンア</t>
    </rPh>
    <rPh sb="27" eb="28">
      <t>ブン</t>
    </rPh>
    <phoneticPr fontId="31"/>
  </si>
  <si>
    <t>医師の賃金改善実績の有無（右欄に○・×を記載）</t>
    <rPh sb="0" eb="2">
      <t>イシ</t>
    </rPh>
    <phoneticPr fontId="32"/>
  </si>
  <si>
    <t>歯科医師の賃金改善実績の有無（右欄に○・×を記載）</t>
    <rPh sb="0" eb="4">
      <t>シカイシ</t>
    </rPh>
    <phoneticPr fontId="32"/>
  </si>
  <si>
    <t>薬剤師の賃金改善実績の有無（右欄に○・×を記載）</t>
    <rPh sb="0" eb="3">
      <t>ヤクザイシ</t>
    </rPh>
    <phoneticPr fontId="32"/>
  </si>
  <si>
    <t>保健師の賃金改善実績の有無（右欄に○・×を記載）</t>
    <rPh sb="0" eb="3">
      <t>ホケンシ</t>
    </rPh>
    <phoneticPr fontId="32"/>
  </si>
  <si>
    <t>助産師の賃金改善実績の有無（右欄に○・×を記載）</t>
    <rPh sb="0" eb="3">
      <t>ジョサンシ</t>
    </rPh>
    <phoneticPr fontId="32"/>
  </si>
  <si>
    <t>看護師の賃金改善実績の有無（右欄に○・×を記載）</t>
    <rPh sb="0" eb="3">
      <t>カンゴシ</t>
    </rPh>
    <phoneticPr fontId="32"/>
  </si>
  <si>
    <t>準看護師の賃金改善実績の有無（右欄に○・×を記載）</t>
    <rPh sb="0" eb="4">
      <t>ジュンカンゴシ</t>
    </rPh>
    <phoneticPr fontId="32"/>
  </si>
  <si>
    <t>看護補助者の賃金改善実績の有無（右欄に○・×を記載）</t>
    <rPh sb="0" eb="2">
      <t>カンゴ</t>
    </rPh>
    <rPh sb="2" eb="5">
      <t>ホジョシャ</t>
    </rPh>
    <phoneticPr fontId="32"/>
  </si>
  <si>
    <t>理学療法士の賃金改善実績の有無（右欄に○・×を記載）</t>
    <rPh sb="0" eb="2">
      <t>リガク</t>
    </rPh>
    <rPh sb="2" eb="5">
      <t>リョウホウシ</t>
    </rPh>
    <phoneticPr fontId="32"/>
  </si>
  <si>
    <t>作業療法士の賃金改善実績の有無（右欄に○・×を記載）</t>
    <rPh sb="0" eb="2">
      <t>サギョウ</t>
    </rPh>
    <rPh sb="2" eb="5">
      <t>リョウホウシ</t>
    </rPh>
    <phoneticPr fontId="32"/>
  </si>
  <si>
    <t>視能訓練士の賃金改善実績の有無（右欄に○・×を記載）</t>
    <rPh sb="0" eb="2">
      <t>シノウ</t>
    </rPh>
    <rPh sb="2" eb="5">
      <t>クンレンシ</t>
    </rPh>
    <phoneticPr fontId="32"/>
  </si>
  <si>
    <t>言語聴覚士の賃金改善実績の有無（右欄に○・×を記載）</t>
    <rPh sb="0" eb="2">
      <t>ゲンゴ</t>
    </rPh>
    <rPh sb="2" eb="5">
      <t>チョウカクシ</t>
    </rPh>
    <phoneticPr fontId="32"/>
  </si>
  <si>
    <t>義肢装具士の賃金改善実績の有無（右欄に○・×を記載）</t>
    <rPh sb="0" eb="2">
      <t>ギシ</t>
    </rPh>
    <rPh sb="2" eb="5">
      <t>ソウグシ</t>
    </rPh>
    <phoneticPr fontId="32"/>
  </si>
  <si>
    <t>歯科衛生士の賃金改善実績の有無（右欄に○・×を記載）</t>
    <rPh sb="0" eb="2">
      <t>シカ</t>
    </rPh>
    <rPh sb="2" eb="5">
      <t>エイセイシ</t>
    </rPh>
    <phoneticPr fontId="32"/>
  </si>
  <si>
    <t>歯科技工士の賃金改善実績の有無（右欄に○・×を記載）</t>
    <rPh sb="0" eb="2">
      <t>シカ</t>
    </rPh>
    <rPh sb="2" eb="5">
      <t>ギコウシ</t>
    </rPh>
    <phoneticPr fontId="32"/>
  </si>
  <si>
    <t>歯科業務補助者の賃金改善実績の有無（右欄に○・×を記載）</t>
    <rPh sb="0" eb="2">
      <t>シカ</t>
    </rPh>
    <rPh sb="2" eb="4">
      <t>ギョウム</t>
    </rPh>
    <rPh sb="4" eb="7">
      <t>ホジョシャ</t>
    </rPh>
    <phoneticPr fontId="32"/>
  </si>
  <si>
    <t>診療放射線技師の賃金改善実績の有無（右欄に○・×を記載）</t>
  </si>
  <si>
    <t>診療エックス線技師の賃金改善実績の有無（右欄に○・×を記載）</t>
  </si>
  <si>
    <t>臨床検査技師の賃金改善実績の有無（右欄に○・×を記載）</t>
    <rPh sb="0" eb="2">
      <t>リンショウ</t>
    </rPh>
    <rPh sb="2" eb="4">
      <t>ケンサ</t>
    </rPh>
    <rPh sb="4" eb="6">
      <t>ギシ</t>
    </rPh>
    <phoneticPr fontId="32"/>
  </si>
  <si>
    <t>衛生検査技師の賃金改善実績の有無（右欄に○・×を記載）</t>
    <rPh sb="0" eb="2">
      <t>エイセイ</t>
    </rPh>
    <rPh sb="2" eb="4">
      <t>ケンサ</t>
    </rPh>
    <rPh sb="4" eb="6">
      <t>ギシ</t>
    </rPh>
    <phoneticPr fontId="32"/>
  </si>
  <si>
    <t>臨床工学技士の賃金改善実績の有無（右欄に○・×を記載）</t>
    <rPh sb="0" eb="2">
      <t>リンショウ</t>
    </rPh>
    <rPh sb="2" eb="4">
      <t>コウガク</t>
    </rPh>
    <rPh sb="4" eb="6">
      <t>ギシ</t>
    </rPh>
    <phoneticPr fontId="32"/>
  </si>
  <si>
    <t>管理栄養士の賃金改善実績の有無（右欄に○・×を記載）</t>
    <rPh sb="0" eb="2">
      <t>カンリ</t>
    </rPh>
    <rPh sb="2" eb="5">
      <t>エイヨウシ</t>
    </rPh>
    <phoneticPr fontId="32"/>
  </si>
  <si>
    <t>栄養士の賃金改善実績の有無（右欄に○・×を記載）</t>
    <rPh sb="0" eb="3">
      <t>エイヨウシ</t>
    </rPh>
    <phoneticPr fontId="32"/>
  </si>
  <si>
    <t>精神保健福祉士の賃金改善実績の有無（右欄に○・×を記載）</t>
    <rPh sb="0" eb="2">
      <t>セイシン</t>
    </rPh>
    <rPh sb="2" eb="4">
      <t>ホケン</t>
    </rPh>
    <rPh sb="4" eb="7">
      <t>フクシシ</t>
    </rPh>
    <phoneticPr fontId="32"/>
  </si>
  <si>
    <t>社会福祉士の賃金改善実績の有無（右欄に○・×を記載）</t>
    <rPh sb="0" eb="2">
      <t>シャカイ</t>
    </rPh>
    <rPh sb="2" eb="5">
      <t>フクシシ</t>
    </rPh>
    <phoneticPr fontId="32"/>
  </si>
  <si>
    <t>介護福祉士の賃金改善実績の有無（右欄に○・×を記載）</t>
    <rPh sb="0" eb="2">
      <t>カイゴ</t>
    </rPh>
    <rPh sb="2" eb="5">
      <t>フクシシ</t>
    </rPh>
    <phoneticPr fontId="32"/>
  </si>
  <si>
    <t>保育士の賃金改善実績の有無（右欄に○・×を記載）</t>
    <rPh sb="0" eb="3">
      <t>ホイクシ</t>
    </rPh>
    <phoneticPr fontId="32"/>
  </si>
  <si>
    <t>救急救命士の賃金改善実績の有無（右欄に○・×を記載）</t>
    <rPh sb="0" eb="2">
      <t>キュウキュウ</t>
    </rPh>
    <rPh sb="2" eb="5">
      <t>キュウメイシ</t>
    </rPh>
    <phoneticPr fontId="32"/>
  </si>
  <si>
    <t>あん摩マッサージ指圧師・はり師・きゆう師の賃金改善実績の有無（右欄に○・×を記載）</t>
    <rPh sb="2" eb="3">
      <t>マ</t>
    </rPh>
    <rPh sb="8" eb="11">
      <t>シアツシ</t>
    </rPh>
    <rPh sb="14" eb="15">
      <t>シ</t>
    </rPh>
    <rPh sb="19" eb="20">
      <t>シ</t>
    </rPh>
    <phoneticPr fontId="32"/>
  </si>
  <si>
    <t>柔道整復師の賃金改善実績の有無（右欄に○・×を記載）</t>
    <rPh sb="0" eb="2">
      <t>ジュウドウ</t>
    </rPh>
    <rPh sb="2" eb="5">
      <t>セイフクシ</t>
    </rPh>
    <phoneticPr fontId="32"/>
  </si>
  <si>
    <t>公認心理師の賃金改善実績の有無（右欄に○・×を記載）</t>
    <rPh sb="0" eb="2">
      <t>コウニン</t>
    </rPh>
    <rPh sb="2" eb="4">
      <t>シンリ</t>
    </rPh>
    <rPh sb="4" eb="5">
      <t>シ</t>
    </rPh>
    <phoneticPr fontId="32"/>
  </si>
  <si>
    <t>診療情報管理士の賃金改善実績の有無（右欄に○・×を記載）</t>
    <rPh sb="0" eb="2">
      <t>シンリョウ</t>
    </rPh>
    <rPh sb="2" eb="4">
      <t>ジョウホウ</t>
    </rPh>
    <rPh sb="4" eb="6">
      <t>カンリ</t>
    </rPh>
    <rPh sb="6" eb="7">
      <t>シ</t>
    </rPh>
    <phoneticPr fontId="32"/>
  </si>
  <si>
    <t>医師事務作業補助者の賃金改善実績の有無（右欄に○・×を記載）</t>
    <rPh sb="0" eb="2">
      <t>イシ</t>
    </rPh>
    <rPh sb="2" eb="4">
      <t>ジム</t>
    </rPh>
    <rPh sb="4" eb="6">
      <t>サギョウ</t>
    </rPh>
    <rPh sb="6" eb="9">
      <t>ホジョシャ</t>
    </rPh>
    <phoneticPr fontId="32"/>
  </si>
  <si>
    <t>その他医療に従事する職員（医師及び歯科医師を除く。）の賃金改善実績の有無（右欄に○・×を記載）</t>
    <rPh sb="2" eb="3">
      <t>タ</t>
    </rPh>
    <rPh sb="3" eb="5">
      <t>イリョウ</t>
    </rPh>
    <rPh sb="6" eb="8">
      <t>ジュウジ</t>
    </rPh>
    <rPh sb="10" eb="12">
      <t>ショクイン</t>
    </rPh>
    <rPh sb="13" eb="15">
      <t>イシ</t>
    </rPh>
    <rPh sb="15" eb="16">
      <t>オヨ</t>
    </rPh>
    <rPh sb="17" eb="19">
      <t>シカ</t>
    </rPh>
    <rPh sb="19" eb="21">
      <t>イシ</t>
    </rPh>
    <rPh sb="22" eb="23">
      <t>ノゾ</t>
    </rPh>
    <phoneticPr fontId="32"/>
  </si>
  <si>
    <t>その他専ら事務作業（医師事務作業補助者、看護補助者等が医療を専門とする職員の補助として行う事務作業を除く）を行う職員の賃金改善実績の有無（右欄に○・×を記載）</t>
    <rPh sb="2" eb="3">
      <t>タ</t>
    </rPh>
    <rPh sb="3" eb="4">
      <t>モッパ</t>
    </rPh>
    <rPh sb="5" eb="7">
      <t>ジム</t>
    </rPh>
    <rPh sb="7" eb="9">
      <t>サギョウ</t>
    </rPh>
    <rPh sb="10" eb="12">
      <t>イシ</t>
    </rPh>
    <rPh sb="12" eb="14">
      <t>ジム</t>
    </rPh>
    <rPh sb="14" eb="16">
      <t>サギョウ</t>
    </rPh>
    <rPh sb="16" eb="19">
      <t>ホジョシャ</t>
    </rPh>
    <rPh sb="20" eb="22">
      <t>カンゴ</t>
    </rPh>
    <rPh sb="22" eb="25">
      <t>ホジョシャ</t>
    </rPh>
    <rPh sb="25" eb="26">
      <t>トウ</t>
    </rPh>
    <rPh sb="27" eb="29">
      <t>イリョウ</t>
    </rPh>
    <rPh sb="30" eb="31">
      <t>セン</t>
    </rPh>
    <rPh sb="31" eb="32">
      <t>モン</t>
    </rPh>
    <rPh sb="35" eb="37">
      <t>ショクイン</t>
    </rPh>
    <rPh sb="38" eb="40">
      <t>ホジョ</t>
    </rPh>
    <rPh sb="43" eb="44">
      <t>オコナ</t>
    </rPh>
    <rPh sb="45" eb="47">
      <t>ジム</t>
    </rPh>
    <rPh sb="47" eb="49">
      <t>サギョウ</t>
    </rPh>
    <rPh sb="50" eb="51">
      <t>ノゾ</t>
    </rPh>
    <rPh sb="54" eb="55">
      <t>オコナ</t>
    </rPh>
    <rPh sb="56" eb="58">
      <t>ショクイン</t>
    </rPh>
    <phoneticPr fontId="32"/>
  </si>
  <si>
    <t>１名あたり平均額</t>
    <phoneticPr fontId="31"/>
  </si>
  <si>
    <t>③月数</t>
    <rPh sb="1" eb="3">
      <t>ゲッスウ</t>
    </rPh>
    <phoneticPr fontId="31"/>
  </si>
  <si>
    <t>①対象人数
（常勤換算数）</t>
    <rPh sb="1" eb="3">
      <t>タイショウ</t>
    </rPh>
    <rPh sb="3" eb="5">
      <t>ニンズウ</t>
    </rPh>
    <rPh sb="7" eb="9">
      <t>ジョウキン</t>
    </rPh>
    <rPh sb="9" eb="11">
      <t>カンサン</t>
    </rPh>
    <rPh sb="11" eb="12">
      <t>スウ</t>
    </rPh>
    <phoneticPr fontId="31"/>
  </si>
  <si>
    <t>令和７年度の対象職員のベースアップについて、令和７年３月31日時点の賃金水準と比較して2.0％を上回って実施している場合は、令和７年12月から令和８年５月までの間の当該2.0％を上回る部分</t>
    <phoneticPr fontId="31"/>
  </si>
  <si>
    <t>Ⅲ　令和７年度中の賃金改善割合</t>
    <rPh sb="2" eb="4">
      <t>レイワ</t>
    </rPh>
    <rPh sb="5" eb="7">
      <t>ネンド</t>
    </rPh>
    <rPh sb="7" eb="8">
      <t>チュウ</t>
    </rPh>
    <rPh sb="9" eb="11">
      <t>チンギン</t>
    </rPh>
    <rPh sb="11" eb="13">
      <t>カイゼン</t>
    </rPh>
    <rPh sb="13" eb="15">
      <t>ワリアイ</t>
    </rPh>
    <phoneticPr fontId="31"/>
  </si>
  <si>
    <t>Ⅰ　令和７年３月31日時点の賃金水準（月額）</t>
    <rPh sb="2" eb="4">
      <t>レイワ</t>
    </rPh>
    <rPh sb="5" eb="6">
      <t>ネン</t>
    </rPh>
    <rPh sb="7" eb="8">
      <t>ガツ</t>
    </rPh>
    <rPh sb="10" eb="11">
      <t>ニチ</t>
    </rPh>
    <rPh sb="11" eb="13">
      <t>ジテン</t>
    </rPh>
    <rPh sb="14" eb="16">
      <t>チンギン</t>
    </rPh>
    <rPh sb="16" eb="18">
      <t>スイジュン</t>
    </rPh>
    <rPh sb="19" eb="21">
      <t>ゲツガク</t>
    </rPh>
    <phoneticPr fontId="31"/>
  </si>
  <si>
    <t>Ⅱ　令和７年度中の賃金改善額（月額）</t>
    <rPh sb="2" eb="4">
      <t>レイワ</t>
    </rPh>
    <rPh sb="5" eb="7">
      <t>ネンド</t>
    </rPh>
    <rPh sb="7" eb="8">
      <t>チュウ</t>
    </rPh>
    <rPh sb="9" eb="11">
      <t>チンギン</t>
    </rPh>
    <rPh sb="11" eb="13">
      <t>カイゼン</t>
    </rPh>
    <rPh sb="13" eb="14">
      <t>ガク</t>
    </rPh>
    <rPh sb="15" eb="17">
      <t>ゲツガク</t>
    </rPh>
    <phoneticPr fontId="31"/>
  </si>
  <si>
    <t>Ⅳ　本事業の支給額を充てられる上限月額</t>
    <rPh sb="2" eb="3">
      <t>ホン</t>
    </rPh>
    <rPh sb="3" eb="5">
      <t>ジギョウ</t>
    </rPh>
    <rPh sb="6" eb="9">
      <t>シキュウガク</t>
    </rPh>
    <rPh sb="10" eb="11">
      <t>ア</t>
    </rPh>
    <rPh sb="15" eb="17">
      <t>ジョウゲン</t>
    </rPh>
    <rPh sb="17" eb="19">
      <t>ゲツガク</t>
    </rPh>
    <phoneticPr fontId="31"/>
  </si>
  <si>
    <t>Ⅴ　本事業の支給額を充てる月額
（Ⅳの範囲内）</t>
    <rPh sb="2" eb="3">
      <t>ホン</t>
    </rPh>
    <rPh sb="3" eb="5">
      <t>ジギョウ</t>
    </rPh>
    <rPh sb="6" eb="9">
      <t>シキュウガク</t>
    </rPh>
    <rPh sb="10" eb="11">
      <t>ア</t>
    </rPh>
    <rPh sb="13" eb="14">
      <t>ゲツ</t>
    </rPh>
    <rPh sb="14" eb="15">
      <t>ガク</t>
    </rPh>
    <rPh sb="19" eb="22">
      <t>ハンイナイ</t>
    </rPh>
    <phoneticPr fontId="31"/>
  </si>
  <si>
    <t>Ⅶ　対象人数
（常勤換算数）</t>
    <rPh sb="2" eb="4">
      <t>タイショウ</t>
    </rPh>
    <rPh sb="4" eb="6">
      <t>ニンズウ</t>
    </rPh>
    <rPh sb="8" eb="10">
      <t>ジョウキン</t>
    </rPh>
    <rPh sb="10" eb="12">
      <t>カンサン</t>
    </rPh>
    <rPh sb="12" eb="13">
      <t>スウ</t>
    </rPh>
    <phoneticPr fontId="31"/>
  </si>
  <si>
    <t>Ⅵ　本事業の支給額を充てる期間
（最大：令和７年12月～令和８年５月の６ヶ月）</t>
    <rPh sb="2" eb="3">
      <t>ホン</t>
    </rPh>
    <rPh sb="3" eb="5">
      <t>ジギョウ</t>
    </rPh>
    <rPh sb="6" eb="9">
      <t>シキュウガク</t>
    </rPh>
    <rPh sb="10" eb="11">
      <t>ア</t>
    </rPh>
    <rPh sb="13" eb="15">
      <t>キカン</t>
    </rPh>
    <rPh sb="17" eb="19">
      <t>サイダイ</t>
    </rPh>
    <rPh sb="20" eb="22">
      <t>レイワ</t>
    </rPh>
    <rPh sb="23" eb="24">
      <t>ネン</t>
    </rPh>
    <rPh sb="26" eb="27">
      <t>ガツ</t>
    </rPh>
    <rPh sb="28" eb="30">
      <t>レイワ</t>
    </rPh>
    <rPh sb="31" eb="32">
      <t>ネン</t>
    </rPh>
    <rPh sb="33" eb="34">
      <t>ガツ</t>
    </rPh>
    <rPh sb="37" eb="38">
      <t>ゲツ</t>
    </rPh>
    <phoneticPr fontId="31"/>
  </si>
  <si>
    <t>②月額または
月額換算額</t>
    <rPh sb="1" eb="3">
      <t>ゲツガク</t>
    </rPh>
    <rPh sb="7" eb="9">
      <t>ゲツガク</t>
    </rPh>
    <rPh sb="9" eb="11">
      <t>カンサン</t>
    </rPh>
    <rPh sb="11" eb="12">
      <t>ガク</t>
    </rPh>
    <phoneticPr fontId="31"/>
  </si>
  <si>
    <t>１名あたり平均額
（対象職員・対象職種・役職によって異なる場合は加重平均してください）</t>
    <rPh sb="1" eb="2">
      <t>メイ</t>
    </rPh>
    <rPh sb="5" eb="8">
      <t>ヘイキンガク</t>
    </rPh>
    <rPh sb="10" eb="12">
      <t>タイショウ</t>
    </rPh>
    <rPh sb="12" eb="14">
      <t>ショクイン</t>
    </rPh>
    <rPh sb="15" eb="17">
      <t>タイショウ</t>
    </rPh>
    <rPh sb="17" eb="19">
      <t>ショクシュ</t>
    </rPh>
    <rPh sb="20" eb="22">
      <t>ヤクショク</t>
    </rPh>
    <rPh sb="26" eb="27">
      <t>コト</t>
    </rPh>
    <rPh sb="29" eb="31">
      <t>バアイ</t>
    </rPh>
    <rPh sb="32" eb="34">
      <t>カジュウ</t>
    </rPh>
    <rPh sb="34" eb="36">
      <t>ヘイキン</t>
    </rPh>
    <phoneticPr fontId="32"/>
  </si>
  <si>
    <t>賃金改善に係る診療報酬及び他の補助金等を受けた場合その額（直接入力）</t>
    <rPh sb="29" eb="31">
      <t>チョクセツ</t>
    </rPh>
    <rPh sb="31" eb="33">
      <t>ニュウリョク</t>
    </rPh>
    <phoneticPr fontId="31"/>
  </si>
  <si>
    <t>❶：賃金改善の総額（自動計算）</t>
    <rPh sb="2" eb="4">
      <t>チンギン</t>
    </rPh>
    <rPh sb="4" eb="6">
      <t>カイゼン</t>
    </rPh>
    <rPh sb="7" eb="9">
      <t>ソウガク</t>
    </rPh>
    <rPh sb="10" eb="12">
      <t>ジドウ</t>
    </rPh>
    <rPh sb="12" eb="14">
      <t>ケイサン</t>
    </rPh>
    <phoneticPr fontId="31"/>
  </si>
  <si>
    <t>（充てた場合のみ記載）
　上記の2.0％を上回る部分に伴う賞与、時間外手当、法定福利費（事業主負担分を含む。）等の増加分に用いた金額（算出が難しいは上記に含めてください。）</t>
    <rPh sb="28" eb="30">
      <t>ジョウキ</t>
    </rPh>
    <rPh sb="36" eb="38">
      <t>ウワマワ</t>
    </rPh>
    <rPh sb="39" eb="41">
      <t>ブブンブン</t>
    </rPh>
    <phoneticPr fontId="31"/>
  </si>
  <si>
    <t>賃金改善の内容（※）</t>
    <rPh sb="0" eb="2">
      <t>チンギン</t>
    </rPh>
    <rPh sb="2" eb="4">
      <t>カイゼン</t>
    </rPh>
    <rPh sb="5" eb="7">
      <t>ナイヨウ</t>
    </rPh>
    <phoneticPr fontId="31"/>
  </si>
  <si>
    <t>総額</t>
    <rPh sb="0" eb="2">
      <t>ソウガク</t>
    </rPh>
    <phoneticPr fontId="31"/>
  </si>
  <si>
    <t>❷：補助対象経費（自動計算）（千円未満切り捨て）</t>
    <phoneticPr fontId="31"/>
  </si>
  <si>
    <t>施設数（自動計算）</t>
    <rPh sb="0" eb="3">
      <t>シセツスウ</t>
    </rPh>
    <rPh sb="4" eb="6">
      <t>ジドウ</t>
    </rPh>
    <rPh sb="6" eb="8">
      <t>ケイサン</t>
    </rPh>
    <phoneticPr fontId="31"/>
  </si>
  <si>
    <t>集約施設数（同一都道府県内に限る）（対象施設報告シートから自動転記）</t>
    <rPh sb="0" eb="2">
      <t>シュウヤク</t>
    </rPh>
    <rPh sb="2" eb="4">
      <t>シセツ</t>
    </rPh>
    <rPh sb="4" eb="5">
      <t>スウ</t>
    </rPh>
    <rPh sb="6" eb="8">
      <t>ドウイツ</t>
    </rPh>
    <rPh sb="8" eb="12">
      <t>トドウフケン</t>
    </rPh>
    <rPh sb="12" eb="13">
      <t>ナイ</t>
    </rPh>
    <rPh sb="14" eb="15">
      <t>カギ</t>
    </rPh>
    <rPh sb="18" eb="20">
      <t>タイショウ</t>
    </rPh>
    <rPh sb="20" eb="22">
      <t>シセツ</t>
    </rPh>
    <rPh sb="22" eb="24">
      <t>ホウコク</t>
    </rPh>
    <rPh sb="29" eb="31">
      <t>ジドウ</t>
    </rPh>
    <rPh sb="31" eb="33">
      <t>テンキ</t>
    </rPh>
    <phoneticPr fontId="31"/>
  </si>
  <si>
    <t>②月額または
月額換算額</t>
    <rPh sb="1" eb="3">
      <t>ゲツガク</t>
    </rPh>
    <phoneticPr fontId="31"/>
  </si>
  <si>
    <t>診療所等賃上げ支援事業　賃金改善報告書</t>
    <rPh sb="0" eb="3">
      <t>シンリョウジョ</t>
    </rPh>
    <rPh sb="3" eb="4">
      <t>ナド</t>
    </rPh>
    <rPh sb="4" eb="6">
      <t>チンア</t>
    </rPh>
    <rPh sb="7" eb="9">
      <t>シエン</t>
    </rPh>
    <rPh sb="9" eb="11">
      <t>ジギョウ</t>
    </rPh>
    <rPh sb="12" eb="14">
      <t>チンギン</t>
    </rPh>
    <rPh sb="14" eb="16">
      <t>カイゼン</t>
    </rPh>
    <rPh sb="16" eb="19">
      <t>ホウコクショ</t>
    </rPh>
    <phoneticPr fontId="32"/>
  </si>
  <si>
    <t>（※）計算方法は例えば下記の方法が考えられますが、対象とする賃金改善の内容や職員・職種の範囲は施設ごとに判断して計算いただくようお願いいたします。
例１：対象職員全体の賃金水準加重平均額をR7.3.31時点とR7.12.1以降とで比較し、R7.12月からR8.5月までの間の2.0％を上回る分に充てる。
例２：上記を職種別に比較し、2.0％を上回っている職種についてのみ、上回る分に充てる。
例３：対象職員ごとに比較し、2.0％を上回っている職員についてのみ、上回る分に充てる。</t>
    <rPh sb="3" eb="5">
      <t>ケイサン</t>
    </rPh>
    <rPh sb="5" eb="7">
      <t>ホウホウ</t>
    </rPh>
    <rPh sb="8" eb="9">
      <t>タト</t>
    </rPh>
    <rPh sb="11" eb="13">
      <t>カキ</t>
    </rPh>
    <rPh sb="14" eb="16">
      <t>ホウホウ</t>
    </rPh>
    <rPh sb="17" eb="18">
      <t>カンガ</t>
    </rPh>
    <rPh sb="25" eb="27">
      <t>タイショウ</t>
    </rPh>
    <rPh sb="30" eb="32">
      <t>チンギン</t>
    </rPh>
    <rPh sb="32" eb="34">
      <t>カイゼン</t>
    </rPh>
    <rPh sb="35" eb="37">
      <t>ナイヨウ</t>
    </rPh>
    <rPh sb="38" eb="40">
      <t>ショクイン</t>
    </rPh>
    <rPh sb="41" eb="43">
      <t>ショクシュ</t>
    </rPh>
    <rPh sb="44" eb="46">
      <t>ハンイ</t>
    </rPh>
    <rPh sb="47" eb="49">
      <t>シセツ</t>
    </rPh>
    <rPh sb="52" eb="54">
      <t>ハンダン</t>
    </rPh>
    <rPh sb="56" eb="58">
      <t>ケイサン</t>
    </rPh>
    <rPh sb="65" eb="66">
      <t>ネガ</t>
    </rPh>
    <rPh sb="74" eb="75">
      <t>レイ</t>
    </rPh>
    <rPh sb="152" eb="153">
      <t>レイ</t>
    </rPh>
    <rPh sb="196" eb="197">
      <t>レイ</t>
    </rPh>
    <phoneticPr fontId="31"/>
  </si>
  <si>
    <t>令和８年６月１日時点の令和８年度診療報酬改定による見直し後のベースアップ評価料の届出</t>
    <rPh sb="0" eb="2">
      <t>レイワ</t>
    </rPh>
    <rPh sb="3" eb="4">
      <t>ネン</t>
    </rPh>
    <rPh sb="5" eb="6">
      <t>ガツ</t>
    </rPh>
    <rPh sb="7" eb="8">
      <t>ニチ</t>
    </rPh>
    <rPh sb="8" eb="10">
      <t>ジテン</t>
    </rPh>
    <rPh sb="40" eb="42">
      <t>トドケデ</t>
    </rPh>
    <phoneticPr fontId="1"/>
  </si>
  <si>
    <t>❸：賃上げ支援事業の支給額（対象施設報告シートから自動転記）</t>
    <rPh sb="2" eb="4">
      <t>チンア</t>
    </rPh>
    <rPh sb="5" eb="7">
      <t>シエン</t>
    </rPh>
    <rPh sb="7" eb="9">
      <t>ジギョウ</t>
    </rPh>
    <rPh sb="10" eb="13">
      <t>シキュウガク</t>
    </rPh>
    <rPh sb="14" eb="18">
      <t>タイショウシセツ</t>
    </rPh>
    <rPh sb="18" eb="20">
      <t>ホウコク</t>
    </rPh>
    <rPh sb="25" eb="27">
      <t>ジドウ</t>
    </rPh>
    <rPh sb="27" eb="29">
      <t>テンキ</t>
    </rPh>
    <phoneticPr fontId="31"/>
  </si>
  <si>
    <t>申請額（千円未満切り捨て）</t>
    <rPh sb="0" eb="3">
      <t>シンセイガク</t>
    </rPh>
    <phoneticPr fontId="31"/>
  </si>
  <si>
    <t>○○薬局</t>
    <rPh sb="2" eb="4">
      <t>ヤッキョク</t>
    </rPh>
    <phoneticPr fontId="31"/>
  </si>
  <si>
    <t>対象施設報告シート</t>
    <rPh sb="0" eb="4">
      <t>タイショウシセツ</t>
    </rPh>
    <rPh sb="4" eb="6">
      <t>ホウコク</t>
    </rPh>
    <phoneticPr fontId="31"/>
  </si>
  <si>
    <t>基準額</t>
    <rPh sb="0" eb="3">
      <t>キジュンガク</t>
    </rPh>
    <phoneticPr fontId="32"/>
  </si>
  <si>
    <t>×</t>
    <phoneticPr fontId="32"/>
  </si>
  <si>
    <t>＝</t>
    <phoneticPr fontId="32"/>
  </si>
  <si>
    <t>令和６年度補正予算病床数適正化支援事業による削減数
（R7.8.2以降）</t>
    <rPh sb="0" eb="2">
      <t>レイワ</t>
    </rPh>
    <rPh sb="3" eb="5">
      <t>ネンド</t>
    </rPh>
    <rPh sb="5" eb="7">
      <t>ホセイ</t>
    </rPh>
    <rPh sb="7" eb="9">
      <t>ヨサン</t>
    </rPh>
    <rPh sb="9" eb="12">
      <t>ビョウショウスウ</t>
    </rPh>
    <rPh sb="12" eb="15">
      <t>テキセイカ</t>
    </rPh>
    <rPh sb="15" eb="17">
      <t>シエン</t>
    </rPh>
    <rPh sb="17" eb="19">
      <t>ジギョウ</t>
    </rPh>
    <rPh sb="22" eb="25">
      <t>サクゲンスウ</t>
    </rPh>
    <rPh sb="33" eb="35">
      <t>イコウ</t>
    </rPh>
    <phoneticPr fontId="32"/>
  </si>
  <si>
    <t>④薬局　基準額　下記のとおり計算</t>
    <rPh sb="1" eb="3">
      <t>ヤッキョク</t>
    </rPh>
    <rPh sb="4" eb="7">
      <t>キジュンガク</t>
    </rPh>
    <rPh sb="8" eb="10">
      <t>カキ</t>
    </rPh>
    <rPh sb="14" eb="16">
      <t>ケイサン</t>
    </rPh>
    <phoneticPr fontId="39"/>
  </si>
  <si>
    <t>所属する同一グループ内の保険薬局の数として１店舗以上５店舗以下（当該保険薬局を含む）である保険薬局に該当（R7.4.30時点）
※該当する場合は○を記載</t>
    <rPh sb="65" eb="67">
      <t>ガイトウ</t>
    </rPh>
    <rPh sb="69" eb="71">
      <t>バアイ</t>
    </rPh>
    <rPh sb="74" eb="76">
      <t>キサイ</t>
    </rPh>
    <phoneticPr fontId="32"/>
  </si>
  <si>
    <t>単価</t>
    <rPh sb="0" eb="2">
      <t>タンカ</t>
    </rPh>
    <phoneticPr fontId="32"/>
  </si>
  <si>
    <t>所属する同一グループ内の保険薬局の数として６店舗以上19店舗以下（当該保険薬局を含む）である保険薬局に該当（R7.4.30時点）
※該当する場合は○を記載</t>
    <phoneticPr fontId="32"/>
  </si>
  <si>
    <t>所属する同一グループ内の保険薬局の数として20店舗以上（当該保険薬局を含む）である保険薬局に該当（R7.4.30時点）
※該当する場合は○を記載</t>
    <phoneticPr fontId="32"/>
  </si>
  <si>
    <t>①無床診療所（医科・歯科） 基準額　　150,000円×施設数</t>
    <rPh sb="1" eb="3">
      <t>ムショウ</t>
    </rPh>
    <rPh sb="3" eb="6">
      <t>シンリョウジョ</t>
    </rPh>
    <rPh sb="7" eb="9">
      <t>イカ</t>
    </rPh>
    <rPh sb="10" eb="12">
      <t>シカ</t>
    </rPh>
    <rPh sb="14" eb="17">
      <t>キジュンガク</t>
    </rPh>
    <rPh sb="26" eb="27">
      <t>エン</t>
    </rPh>
    <rPh sb="28" eb="31">
      <t>シセツスウ</t>
    </rPh>
    <phoneticPr fontId="39"/>
  </si>
  <si>
    <t>②有床診療所（医科・歯科） 基準額　施設ごとに、下記のとおり計算</t>
    <rPh sb="1" eb="3">
      <t>ユウショウ</t>
    </rPh>
    <rPh sb="3" eb="6">
      <t>シンリョウジョ</t>
    </rPh>
    <rPh sb="7" eb="9">
      <t>イカ</t>
    </rPh>
    <rPh sb="10" eb="12">
      <t>シカ</t>
    </rPh>
    <rPh sb="14" eb="17">
      <t>キジュンガク</t>
    </rPh>
    <rPh sb="18" eb="20">
      <t>シセツ</t>
    </rPh>
    <rPh sb="24" eb="26">
      <t>カキ</t>
    </rPh>
    <rPh sb="30" eb="32">
      <t>ケイサン</t>
    </rPh>
    <phoneticPr fontId="39"/>
  </si>
  <si>
    <t>③訪問看護ステーション　基準額　228,000円×施設数</t>
    <rPh sb="1" eb="5">
      <t>ホウモンカンゴ</t>
    </rPh>
    <rPh sb="12" eb="15">
      <t>キジュンガク</t>
    </rPh>
    <rPh sb="23" eb="24">
      <t>エン</t>
    </rPh>
    <rPh sb="25" eb="28">
      <t>シセツスウ</t>
    </rPh>
    <phoneticPr fontId="39"/>
  </si>
  <si>
    <t>申請施設数</t>
    <rPh sb="0" eb="2">
      <t>シンセイ</t>
    </rPh>
    <rPh sb="2" eb="5">
      <t>シセツスウ</t>
    </rPh>
    <phoneticPr fontId="32"/>
  </si>
  <si>
    <t>診療所等賃上げ支援事業　基準額計算シート（複数施設・法人単位）</t>
    <rPh sb="12" eb="15">
      <t>キジュンガク</t>
    </rPh>
    <rPh sb="15" eb="17">
      <t>ケイサン</t>
    </rPh>
    <rPh sb="21" eb="25">
      <t>フクスウシセツ</t>
    </rPh>
    <rPh sb="26" eb="28">
      <t>ホウジン</t>
    </rPh>
    <rPh sb="28" eb="30">
      <t>タンイ</t>
    </rPh>
    <phoneticPr fontId="31"/>
  </si>
  <si>
    <t>対象病床数(自動計算)</t>
    <rPh sb="0" eb="2">
      <t>タイショウ</t>
    </rPh>
    <rPh sb="2" eb="5">
      <t>ビョウショウスウ</t>
    </rPh>
    <rPh sb="6" eb="8">
      <t>ジドウ</t>
    </rPh>
    <rPh sb="8" eb="10">
      <t>ケイサン</t>
    </rPh>
    <phoneticPr fontId="32"/>
  </si>
  <si>
    <t>使用許可病床数（R7.8.1時点）</t>
    <phoneticPr fontId="32"/>
  </si>
  <si>
    <t>単価（３床以上の場合）</t>
    <rPh sb="0" eb="2">
      <t>タンカ</t>
    </rPh>
    <rPh sb="4" eb="5">
      <t>ユカ</t>
    </rPh>
    <rPh sb="5" eb="7">
      <t>イジョウ</t>
    </rPh>
    <rPh sb="8" eb="10">
      <t>バアイ</t>
    </rPh>
    <phoneticPr fontId="32"/>
  </si>
  <si>
    <t>単価（２床以下の場合）</t>
    <rPh sb="0" eb="2">
      <t>タンカ</t>
    </rPh>
    <rPh sb="4" eb="5">
      <t>ユカ</t>
    </rPh>
    <rPh sb="5" eb="7">
      <t>イカ</t>
    </rPh>
    <rPh sb="8" eb="10">
      <t>バアイ</t>
    </rPh>
    <phoneticPr fontId="32"/>
  </si>
  <si>
    <t>保険医療機関コード
（28＋点数表番号＋7桁の医療機関番号）</t>
    <rPh sb="0" eb="2">
      <t>ホケン</t>
    </rPh>
    <rPh sb="2" eb="6">
      <t>イリョウキカン</t>
    </rPh>
    <rPh sb="14" eb="19">
      <t>テンスウヒョウバンゴウ</t>
    </rPh>
    <rPh sb="21" eb="22">
      <t>ケタ</t>
    </rPh>
    <rPh sb="23" eb="29">
      <t>イリョウキカンバンゴウ</t>
    </rPh>
    <phoneticPr fontId="31"/>
  </si>
  <si>
    <t>入力欄</t>
    <rPh sb="0" eb="2">
      <t>ニュウリョク</t>
    </rPh>
    <rPh sb="2" eb="3">
      <t>ラン</t>
    </rPh>
    <phoneticPr fontId="31"/>
  </si>
  <si>
    <t>入力・自動計算欄</t>
    <rPh sb="0" eb="2">
      <t>ニュウリョク</t>
    </rPh>
    <rPh sb="3" eb="7">
      <t>ジドウケイサン</t>
    </rPh>
    <rPh sb="7" eb="8">
      <t>ラン</t>
    </rPh>
    <phoneticPr fontId="31"/>
  </si>
  <si>
    <t>令和７年12月分から令和８年５月分までの
６ヶ月における賃金改善</t>
    <rPh sb="0" eb="2">
      <t>レイワ</t>
    </rPh>
    <rPh sb="3" eb="4">
      <t>ネン</t>
    </rPh>
    <rPh sb="6" eb="7">
      <t>ガツ</t>
    </rPh>
    <rPh sb="7" eb="8">
      <t>ブン</t>
    </rPh>
    <rPh sb="10" eb="12">
      <t>レイワ</t>
    </rPh>
    <rPh sb="13" eb="14">
      <t>ネン</t>
    </rPh>
    <rPh sb="15" eb="16">
      <t>ガツ</t>
    </rPh>
    <rPh sb="16" eb="17">
      <t>ブン</t>
    </rPh>
    <rPh sb="23" eb="24">
      <t>ゲツ</t>
    </rPh>
    <rPh sb="28" eb="30">
      <t>チンギン</t>
    </rPh>
    <rPh sb="30" eb="32">
      <t>カイゼン</t>
    </rPh>
    <phoneticPr fontId="31"/>
  </si>
  <si>
    <t>賃金改善（全体）の内容</t>
    <rPh sb="0" eb="2">
      <t>チンギン</t>
    </rPh>
    <rPh sb="2" eb="4">
      <t>カイゼン</t>
    </rPh>
    <rPh sb="5" eb="7">
      <t>ゼンタイ</t>
    </rPh>
    <rPh sb="9" eb="11">
      <t>ナイヨウ</t>
    </rPh>
    <phoneticPr fontId="31"/>
  </si>
  <si>
    <t>令和８年６月１日以降の
賃金改善水準（直接入力）（比較対象は補助金による賃金改善前の水準）</t>
    <rPh sb="0" eb="2">
      <t>レイワ</t>
    </rPh>
    <rPh sb="3" eb="4">
      <t>ネン</t>
    </rPh>
    <rPh sb="5" eb="6">
      <t>ガツ</t>
    </rPh>
    <rPh sb="7" eb="8">
      <t>ニチ</t>
    </rPh>
    <rPh sb="8" eb="10">
      <t>イコウ</t>
    </rPh>
    <rPh sb="12" eb="14">
      <t>チンギン</t>
    </rPh>
    <rPh sb="14" eb="16">
      <t>カイゼン</t>
    </rPh>
    <rPh sb="16" eb="18">
      <t>スイジュン</t>
    </rPh>
    <rPh sb="19" eb="21">
      <t>チョクセツ</t>
    </rPh>
    <rPh sb="21" eb="23">
      <t>ニュウリョク</t>
    </rPh>
    <rPh sb="25" eb="27">
      <t>ヒカク</t>
    </rPh>
    <rPh sb="27" eb="29">
      <t>タイショウ</t>
    </rPh>
    <rPh sb="30" eb="33">
      <t>ホジョキン</t>
    </rPh>
    <rPh sb="36" eb="38">
      <t>チンギン</t>
    </rPh>
    <rPh sb="38" eb="40">
      <t>カイゼン</t>
    </rPh>
    <rPh sb="40" eb="41">
      <t>マエ</t>
    </rPh>
    <rPh sb="42" eb="44">
      <t>スイジュン</t>
    </rPh>
    <phoneticPr fontId="31"/>
  </si>
  <si>
    <t>賃金改善の総額（自動計算）</t>
    <rPh sb="8" eb="12">
      <t>ジドウケイサン</t>
    </rPh>
    <phoneticPr fontId="31"/>
  </si>
  <si>
    <t>　基本給の引き上げ</t>
    <rPh sb="1" eb="4">
      <t>キホンキュウ</t>
    </rPh>
    <rPh sb="5" eb="6">
      <t>ヒ</t>
    </rPh>
    <rPh sb="7" eb="8">
      <t>ア</t>
    </rPh>
    <phoneticPr fontId="32"/>
  </si>
  <si>
    <t>　毎月決まって支払われる手当の引き上げ（ベースアップ評価手当の増額など）</t>
    <rPh sb="1" eb="3">
      <t>マイゲツ</t>
    </rPh>
    <rPh sb="3" eb="4">
      <t>キ</t>
    </rPh>
    <rPh sb="7" eb="9">
      <t>シハラ</t>
    </rPh>
    <rPh sb="12" eb="14">
      <t>テアテ</t>
    </rPh>
    <rPh sb="15" eb="16">
      <t>ヒ</t>
    </rPh>
    <rPh sb="17" eb="18">
      <t>ア</t>
    </rPh>
    <phoneticPr fontId="32"/>
  </si>
  <si>
    <t>　一時金または特別手当</t>
    <rPh sb="1" eb="4">
      <t>イチジキン</t>
    </rPh>
    <rPh sb="7" eb="9">
      <t>トクベツ</t>
    </rPh>
    <rPh sb="9" eb="11">
      <t>テアテ</t>
    </rPh>
    <phoneticPr fontId="32"/>
  </si>
  <si>
    <t>以下、補助金を活用した、個別職種の賃金改善の内容について記載してください。
「厚生労働省の政策上の必要性」から把握するものであり、補助金の交付額には影響しません。職種ごとの賃金改善の総額と医療機関全体の賃金改善の総額が一致しなくても差し支えありません。</t>
    <rPh sb="0" eb="2">
      <t>イカ</t>
    </rPh>
    <rPh sb="3" eb="6">
      <t>ホジョキン</t>
    </rPh>
    <rPh sb="7" eb="9">
      <t>カツヨウ</t>
    </rPh>
    <rPh sb="12" eb="14">
      <t>コベツ</t>
    </rPh>
    <rPh sb="14" eb="16">
      <t>ショクシュ</t>
    </rPh>
    <rPh sb="17" eb="19">
      <t>チンギン</t>
    </rPh>
    <rPh sb="19" eb="21">
      <t>カイゼン</t>
    </rPh>
    <rPh sb="22" eb="24">
      <t>ナイヨウ</t>
    </rPh>
    <rPh sb="28" eb="30">
      <t>キサイ</t>
    </rPh>
    <rPh sb="39" eb="44">
      <t>コウセイロウドウショウ</t>
    </rPh>
    <rPh sb="45" eb="48">
      <t>セイサクジョウ</t>
    </rPh>
    <rPh sb="49" eb="52">
      <t>ヒツヨウセイ</t>
    </rPh>
    <rPh sb="55" eb="57">
      <t>ハアク</t>
    </rPh>
    <rPh sb="65" eb="68">
      <t>ホジョキン</t>
    </rPh>
    <rPh sb="69" eb="72">
      <t>コウフガク</t>
    </rPh>
    <rPh sb="74" eb="76">
      <t>エイキョウ</t>
    </rPh>
    <rPh sb="94" eb="98">
      <t>イリョウキカン</t>
    </rPh>
    <phoneticPr fontId="31"/>
  </si>
  <si>
    <t>❷補助対象経費（自動計算）≧❸申請額の判定
（×は〇になるように基準額から減額が必要）</t>
    <rPh sb="15" eb="18">
      <t>シンセイガク</t>
    </rPh>
    <rPh sb="19" eb="21">
      <t>ハンテイ</t>
    </rPh>
    <rPh sb="32" eb="35">
      <t>キジュンガク</t>
    </rPh>
    <rPh sb="37" eb="39">
      <t>ゲンガク</t>
    </rPh>
    <rPh sb="40" eb="42">
      <t>ヒツヨウ</t>
    </rPh>
    <phoneticPr fontId="31"/>
  </si>
  <si>
    <t>〇</t>
  </si>
  <si>
    <t>交付決定を受けた施設名
（同一都道府県内の薬局が記載可能）※病院不可</t>
    <rPh sb="0" eb="2">
      <t>コウフ</t>
    </rPh>
    <rPh sb="2" eb="4">
      <t>ケッテイ</t>
    </rPh>
    <rPh sb="5" eb="6">
      <t>ウ</t>
    </rPh>
    <rPh sb="8" eb="10">
      <t>シセツ</t>
    </rPh>
    <rPh sb="10" eb="11">
      <t>メイ</t>
    </rPh>
    <rPh sb="11" eb="12">
      <t>ビョウメイ</t>
    </rPh>
    <rPh sb="13" eb="15">
      <t>ドウイツ</t>
    </rPh>
    <rPh sb="15" eb="19">
      <t>トドウフケン</t>
    </rPh>
    <rPh sb="19" eb="20">
      <t>ナイ</t>
    </rPh>
    <rPh sb="21" eb="23">
      <t>ヤッキョク</t>
    </rPh>
    <rPh sb="24" eb="26">
      <t>キサイ</t>
    </rPh>
    <rPh sb="26" eb="28">
      <t>カノウ</t>
    </rPh>
    <rPh sb="28" eb="29">
      <t>ビョウメイ</t>
    </rPh>
    <rPh sb="30" eb="32">
      <t>ビョウイン</t>
    </rPh>
    <rPh sb="32" eb="34">
      <t>フカ</t>
    </rPh>
    <phoneticPr fontId="31"/>
  </si>
  <si>
    <t>開設者（法人の名称等）：</t>
    <rPh sb="0" eb="3">
      <t>カイセツシャ</t>
    </rPh>
    <rPh sb="4" eb="6">
      <t>ホウジン</t>
    </rPh>
    <rPh sb="7" eb="10">
      <t>メイショウトウ</t>
    </rPh>
    <phoneticPr fontId="32"/>
  </si>
  <si>
    <t>↓入力内容</t>
    <rPh sb="1" eb="3">
      <t>ニュウリョク</t>
    </rPh>
    <rPh sb="3" eb="5">
      <t>ナイヨウ</t>
    </rPh>
    <phoneticPr fontId="31"/>
  </si>
  <si>
    <t>具体例</t>
    <rPh sb="0" eb="3">
      <t>グタイレイ</t>
    </rPh>
    <phoneticPr fontId="31"/>
  </si>
  <si>
    <t>薬剤師
（２名）</t>
    <rPh sb="0" eb="3">
      <t>ヤクザイシ</t>
    </rPh>
    <rPh sb="6" eb="7">
      <t>メイ</t>
    </rPh>
    <phoneticPr fontId="31"/>
  </si>
  <si>
    <t>事務職員
（１名）</t>
    <rPh sb="0" eb="4">
      <t>ジムショクイン</t>
    </rPh>
    <rPh sb="7" eb="8">
      <t>メイ</t>
    </rPh>
    <phoneticPr fontId="31"/>
  </si>
  <si>
    <t>平均</t>
    <rPh sb="0" eb="2">
      <t>ヘイキン</t>
    </rPh>
    <phoneticPr fontId="31"/>
  </si>
  <si>
    <t>計算式</t>
    <rPh sb="0" eb="3">
      <t>ケイサンシキ</t>
    </rPh>
    <phoneticPr fontId="31"/>
  </si>
  <si>
    <t>基本給（引上げ前）</t>
    <rPh sb="0" eb="3">
      <t>キホンキュウ</t>
    </rPh>
    <rPh sb="4" eb="5">
      <t>ヒ</t>
    </rPh>
    <rPh sb="5" eb="6">
      <t>ア</t>
    </rPh>
    <rPh sb="7" eb="8">
      <t>マエ</t>
    </rPh>
    <phoneticPr fontId="31"/>
  </si>
  <si>
    <t>｛（36万×2人）＋（24万×1人）｝÷3人</t>
    <rPh sb="4" eb="5">
      <t>マン</t>
    </rPh>
    <rPh sb="7" eb="8">
      <t>ニン</t>
    </rPh>
    <rPh sb="13" eb="14">
      <t>ヨロズ</t>
    </rPh>
    <rPh sb="16" eb="17">
      <t>ニン</t>
    </rPh>
    <rPh sb="21" eb="22">
      <t>ニン</t>
    </rPh>
    <phoneticPr fontId="31"/>
  </si>
  <si>
    <t>引上げ額</t>
    <rPh sb="0" eb="1">
      <t>ヒ</t>
    </rPh>
    <rPh sb="1" eb="2">
      <t>ア</t>
    </rPh>
    <rPh sb="3" eb="4">
      <t>ガク</t>
    </rPh>
    <phoneticPr fontId="31"/>
  </si>
  <si>
    <t>｛（1.8万×2人）＋（1.2万×1人）｝÷3人</t>
    <rPh sb="5" eb="6">
      <t>マン</t>
    </rPh>
    <rPh sb="8" eb="9">
      <t>ニン</t>
    </rPh>
    <rPh sb="15" eb="16">
      <t>ヨロズ</t>
    </rPh>
    <rPh sb="18" eb="19">
      <t>ニン</t>
    </rPh>
    <rPh sb="23" eb="24">
      <t>ニン</t>
    </rPh>
    <phoneticPr fontId="31"/>
  </si>
  <si>
    <t>引上げ割合</t>
    <rPh sb="0" eb="2">
      <t>ヒキア</t>
    </rPh>
    <rPh sb="3" eb="5">
      <t>ワリアイ</t>
    </rPh>
    <phoneticPr fontId="31"/>
  </si>
  <si>
    <t>引上げ額（2％超）</t>
    <rPh sb="0" eb="1">
      <t>ヒ</t>
    </rPh>
    <rPh sb="1" eb="2">
      <t>ア</t>
    </rPh>
    <rPh sb="3" eb="4">
      <t>ガク</t>
    </rPh>
    <rPh sb="7" eb="8">
      <t>チョウ</t>
    </rPh>
    <phoneticPr fontId="31"/>
  </si>
  <si>
    <t>｛（10,800×2）＋（7,200×1）｝÷3人</t>
    <rPh sb="24" eb="25">
      <t>ニン</t>
    </rPh>
    <phoneticPr fontId="31"/>
  </si>
  <si>
    <t>引上げ割合（2％超）</t>
    <rPh sb="0" eb="2">
      <t>ヒキア</t>
    </rPh>
    <rPh sb="3" eb="5">
      <t>ワリアイ</t>
    </rPh>
    <rPh sb="8" eb="9">
      <t>チョウ</t>
    </rPh>
    <phoneticPr fontId="31"/>
  </si>
  <si>
    <r>
      <t>（別紙２－２）</t>
    </r>
    <r>
      <rPr>
        <b/>
        <sz val="14"/>
        <color rgb="FFFF0000"/>
        <rFont val="BIZ UDゴシック"/>
        <family val="3"/>
        <charset val="128"/>
      </rPr>
      <t>※薬局（複数・法人）の報告</t>
    </r>
    <rPh sb="8" eb="10">
      <t>ヤッキョク</t>
    </rPh>
    <rPh sb="11" eb="13">
      <t>フクスウ</t>
    </rPh>
    <rPh sb="14" eb="16">
      <t>ホウジン</t>
    </rPh>
    <rPh sb="18" eb="20">
      <t>ホウコク</t>
    </rPh>
    <phoneticPr fontId="32"/>
  </si>
  <si>
    <r>
      <t>入力欄　（職員・職種・役職によって異なる場合は、</t>
    </r>
    <r>
      <rPr>
        <b/>
        <sz val="11"/>
        <color rgb="FFFF0000"/>
        <rFont val="BIZ UDゴシック"/>
        <family val="3"/>
        <charset val="128"/>
      </rPr>
      <t>総額を変えずに、かつ対象職員全員が同じ金額だけ改善された場合に計算しなおして入力してください</t>
    </r>
    <r>
      <rPr>
        <b/>
        <sz val="11"/>
        <color theme="1"/>
        <rFont val="BIZ UDゴシック"/>
        <family val="3"/>
        <charset val="128"/>
      </rPr>
      <t>）</t>
    </r>
    <rPh sb="0" eb="2">
      <t>ニュウリョク</t>
    </rPh>
    <rPh sb="2" eb="3">
      <t>ラン</t>
    </rPh>
    <rPh sb="5" eb="7">
      <t>ショクイン</t>
    </rPh>
    <rPh sb="8" eb="10">
      <t>ショクシュ</t>
    </rPh>
    <rPh sb="11" eb="13">
      <t>ヤクショク</t>
    </rPh>
    <rPh sb="17" eb="18">
      <t>コト</t>
    </rPh>
    <rPh sb="20" eb="22">
      <t>バアイ</t>
    </rPh>
    <rPh sb="24" eb="26">
      <t>ソウガク</t>
    </rPh>
    <rPh sb="27" eb="28">
      <t>カ</t>
    </rPh>
    <rPh sb="34" eb="36">
      <t>タイショウ</t>
    </rPh>
    <rPh sb="36" eb="38">
      <t>ショクイン</t>
    </rPh>
    <rPh sb="38" eb="40">
      <t>ゼンイン</t>
    </rPh>
    <rPh sb="41" eb="42">
      <t>オナ</t>
    </rPh>
    <rPh sb="43" eb="45">
      <t>キンガク</t>
    </rPh>
    <rPh sb="47" eb="49">
      <t>カイゼン</t>
    </rPh>
    <rPh sb="52" eb="54">
      <t>バアイ</t>
    </rPh>
    <rPh sb="55" eb="57">
      <t>ケイサン</t>
    </rPh>
    <rPh sb="62" eb="64">
      <t>ニュウリョク</t>
    </rPh>
    <phoneticPr fontId="31"/>
  </si>
  <si>
    <r>
      <rPr>
        <b/>
        <sz val="11"/>
        <color rgb="FFFF0000"/>
        <rFont val="BIZ UDゴシック"/>
        <family val="3"/>
        <charset val="128"/>
      </rPr>
      <t xml:space="preserve">（補助金を充て、算出可能な場合のみ記載）
</t>
    </r>
    <r>
      <rPr>
        <b/>
        <sz val="11"/>
        <color theme="1"/>
        <rFont val="BIZ UDゴシック"/>
        <family val="3"/>
        <charset val="128"/>
      </rPr>
      <t>　基本給や毎月決まって支払われる手当の引き上げに伴う賞与、時間外手当、法定福利費（事業主負担分のみ）等の増加分に用いた金額（算出が難しいは上記に含めてください。）</t>
    </r>
    <rPh sb="1" eb="4">
      <t>ホジョキン</t>
    </rPh>
    <rPh sb="5" eb="6">
      <t>ア</t>
    </rPh>
    <rPh sb="8" eb="10">
      <t>サンシュツ</t>
    </rPh>
    <rPh sb="10" eb="12">
      <t>カノウ</t>
    </rPh>
    <rPh sb="13" eb="15">
      <t>バアイ</t>
    </rPh>
    <rPh sb="17" eb="19">
      <t>キサイ</t>
    </rPh>
    <rPh sb="22" eb="25">
      <t>キホンキュウ</t>
    </rPh>
    <rPh sb="26" eb="28">
      <t>マイゲツ</t>
    </rPh>
    <rPh sb="28" eb="29">
      <t>キ</t>
    </rPh>
    <rPh sb="32" eb="34">
      <t>シハラ</t>
    </rPh>
    <rPh sb="37" eb="39">
      <t>テアテ</t>
    </rPh>
    <rPh sb="40" eb="41">
      <t>ヒ</t>
    </rPh>
    <rPh sb="42" eb="43">
      <t>ア</t>
    </rPh>
    <rPh sb="45" eb="46">
      <t>トモナ</t>
    </rPh>
    <rPh sb="47" eb="49">
      <t>ショウヨ</t>
    </rPh>
    <rPh sb="50" eb="53">
      <t>ジカンガイ</t>
    </rPh>
    <rPh sb="53" eb="55">
      <t>テアテ</t>
    </rPh>
    <rPh sb="56" eb="58">
      <t>ホウテイ</t>
    </rPh>
    <rPh sb="58" eb="61">
      <t>フクリヒ</t>
    </rPh>
    <rPh sb="62" eb="65">
      <t>ジギョウヌシ</t>
    </rPh>
    <rPh sb="65" eb="68">
      <t>フタンブン</t>
    </rPh>
    <rPh sb="71" eb="72">
      <t>トウ</t>
    </rPh>
    <rPh sb="73" eb="76">
      <t>ゾウカブン</t>
    </rPh>
    <rPh sb="77" eb="78">
      <t>モチ</t>
    </rPh>
    <rPh sb="80" eb="82">
      <t>キンガク</t>
    </rPh>
    <rPh sb="83" eb="85">
      <t>サンシュツ</t>
    </rPh>
    <rPh sb="86" eb="87">
      <t>ムズカ</t>
    </rPh>
    <rPh sb="90" eb="92">
      <t>ジョウキ</t>
    </rPh>
    <rPh sb="93" eb="94">
      <t>フク</t>
    </rPh>
    <phoneticPr fontId="32"/>
  </si>
  <si>
    <r>
      <t>令和７年度に2.0％を上回るベースアップをすでに実施していた場合で、令和７年12月から令和８年５月までの間の当該2.0％を上回る部分に補助金を充てる場合は、別紙にて算定した金額を、上記と別に含めることが可能</t>
    </r>
    <r>
      <rPr>
        <b/>
        <sz val="14"/>
        <color rgb="FFFF0000"/>
        <rFont val="BIZ UDゴシック"/>
        <family val="3"/>
        <charset val="128"/>
      </rPr>
      <t>（割合で引き上げた場合は別紙に入力）</t>
    </r>
    <rPh sb="67" eb="70">
      <t>ホジョキン</t>
    </rPh>
    <rPh sb="71" eb="72">
      <t>ア</t>
    </rPh>
    <rPh sb="74" eb="76">
      <t>バアイ</t>
    </rPh>
    <rPh sb="86" eb="88">
      <t>キンガク</t>
    </rPh>
    <rPh sb="90" eb="92">
      <t>ジョウキ</t>
    </rPh>
    <phoneticPr fontId="31"/>
  </si>
  <si>
    <r>
      <t>事務職員の賃金改善の内容</t>
    </r>
    <r>
      <rPr>
        <b/>
        <sz val="18"/>
        <color rgb="FFFF0000"/>
        <rFont val="BIZ UDゴシック"/>
        <family val="3"/>
        <charset val="128"/>
      </rPr>
      <t>（参考）</t>
    </r>
    <rPh sb="0" eb="2">
      <t>ジム</t>
    </rPh>
    <rPh sb="2" eb="4">
      <t>ショクイン</t>
    </rPh>
    <rPh sb="5" eb="7">
      <t>チンギン</t>
    </rPh>
    <rPh sb="7" eb="9">
      <t>カイゼン</t>
    </rPh>
    <rPh sb="10" eb="12">
      <t>ナイヨウ</t>
    </rPh>
    <phoneticPr fontId="31"/>
  </si>
  <si>
    <r>
      <t>（上記職種以外の職員）
その他職員の賃金改善の内容</t>
    </r>
    <r>
      <rPr>
        <b/>
        <sz val="16"/>
        <color rgb="FFFF0000"/>
        <rFont val="BIZ UDゴシック"/>
        <family val="3"/>
        <charset val="128"/>
      </rPr>
      <t>（参考）</t>
    </r>
    <r>
      <rPr>
        <b/>
        <sz val="12"/>
        <color theme="1"/>
        <rFont val="BIZ UDゴシック"/>
        <family val="3"/>
        <charset val="128"/>
      </rPr>
      <t xml:space="preserve">
</t>
    </r>
    <r>
      <rPr>
        <b/>
        <sz val="12"/>
        <color rgb="FFFF0000"/>
        <rFont val="BIZ UDゴシック"/>
        <family val="3"/>
        <charset val="128"/>
      </rPr>
      <t>※上記職種以外の職種の賃金改善状況（補助金を活用したもの）を記載してください。
※なお、上記職種ごとの報告が困難な場合も当欄にまとめて記載してください。</t>
    </r>
    <rPh sb="1" eb="3">
      <t>ジョウキ</t>
    </rPh>
    <rPh sb="3" eb="5">
      <t>ショクシュ</t>
    </rPh>
    <rPh sb="5" eb="7">
      <t>イガイ</t>
    </rPh>
    <rPh sb="8" eb="10">
      <t>ショクイン</t>
    </rPh>
    <rPh sb="14" eb="15">
      <t>タ</t>
    </rPh>
    <rPh sb="15" eb="17">
      <t>ショクイン</t>
    </rPh>
    <rPh sb="18" eb="20">
      <t>チンギン</t>
    </rPh>
    <rPh sb="20" eb="22">
      <t>カイゼン</t>
    </rPh>
    <rPh sb="23" eb="25">
      <t>ナイヨウ</t>
    </rPh>
    <rPh sb="48" eb="51">
      <t>ホジョキン</t>
    </rPh>
    <phoneticPr fontId="31"/>
  </si>
  <si>
    <t>株式会社○○○○○○薬局</t>
    <rPh sb="0" eb="6">
      <t>カブシキガイシャマルマル</t>
    </rPh>
    <rPh sb="10" eb="12">
      <t>ヤッキョク</t>
    </rPh>
    <phoneticPr fontId="31"/>
  </si>
  <si>
    <t>（１施設目</t>
    <rPh sb="2" eb="5">
      <t>シセツメ</t>
    </rPh>
    <phoneticPr fontId="31"/>
  </si>
  <si>
    <t>：</t>
    <phoneticPr fontId="31"/>
  </si>
  <si>
    <t>）</t>
    <phoneticPr fontId="31"/>
  </si>
  <si>
    <t>（２施設目</t>
    <rPh sb="2" eb="5">
      <t>シセツメ</t>
    </rPh>
    <phoneticPr fontId="31"/>
  </si>
  <si>
    <r>
      <t xml:space="preserve">（別紙）
</t>
    </r>
    <r>
      <rPr>
        <b/>
        <sz val="14"/>
        <color rgb="FFFF0000"/>
        <rFont val="BIZ UDゴシック"/>
        <family val="3"/>
        <charset val="128"/>
      </rPr>
      <t>※薬局（複数・法人）の報告</t>
    </r>
    <rPh sb="1" eb="3">
      <t>ベッシ</t>
    </rPh>
    <rPh sb="6" eb="8">
      <t>ヤッキョク</t>
    </rPh>
    <rPh sb="9" eb="11">
      <t>フクスウ</t>
    </rPh>
    <rPh sb="12" eb="14">
      <t>ホウジン</t>
    </rPh>
    <rPh sb="16" eb="18">
      <t>ホウコク</t>
    </rPh>
    <phoneticPr fontId="32"/>
  </si>
  <si>
    <r>
      <t xml:space="preserve">【2.0超部分に充てる場合の算定シート】
</t>
    </r>
    <r>
      <rPr>
        <b/>
        <sz val="11"/>
        <color rgb="FFFF0000"/>
        <rFont val="BIZ UDゴシック"/>
        <family val="3"/>
        <charset val="128"/>
      </rPr>
      <t>（注）本算定シートは実施要綱で定めている「令和７年度の対象職員のベースアップについて、令和７年３月31日時点の賃金水準と比較して2.0％を上回って実施している場合は、令和７年12月から令和８年５月までの間の当該2.0％を上回る部分に本事業の支給額を充てることができる。」という例外的な運用を行った場合のみ作成してください。</t>
    </r>
    <rPh sb="8" eb="9">
      <t>ア</t>
    </rPh>
    <rPh sb="11" eb="13">
      <t>バアイ</t>
    </rPh>
    <rPh sb="24" eb="25">
      <t>ホン</t>
    </rPh>
    <rPh sb="25" eb="27">
      <t>サンテイ</t>
    </rPh>
    <rPh sb="31" eb="33">
      <t>ジッシ</t>
    </rPh>
    <rPh sb="33" eb="35">
      <t>ヨウコウ</t>
    </rPh>
    <rPh sb="36" eb="37">
      <t>サダ</t>
    </rPh>
    <rPh sb="159" eb="162">
      <t>レイガイテキ</t>
    </rPh>
    <rPh sb="163" eb="165">
      <t>ウンヨウ</t>
    </rPh>
    <rPh sb="166" eb="167">
      <t>オコナ</t>
    </rPh>
    <rPh sb="169" eb="171">
      <t>バアイ</t>
    </rPh>
    <rPh sb="173" eb="175">
      <t>サクセイ</t>
    </rPh>
    <phoneticPr fontId="31"/>
  </si>
  <si>
    <r>
      <t>　令和７年度の対象職員の</t>
    </r>
    <r>
      <rPr>
        <b/>
        <sz val="11"/>
        <color rgb="FFFF0000"/>
        <rFont val="BIZ UDゴシック"/>
        <family val="3"/>
        <charset val="128"/>
      </rPr>
      <t>基本給の引き上げ分について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12" eb="15">
      <t>キホンキュウ</t>
    </rPh>
    <rPh sb="16" eb="17">
      <t>ヒ</t>
    </rPh>
    <rPh sb="18" eb="19">
      <t>ア</t>
    </rPh>
    <rPh sb="20" eb="21">
      <t>ブン</t>
    </rPh>
    <phoneticPr fontId="31"/>
  </si>
  <si>
    <r>
      <t>　令和７年度の対象職員の</t>
    </r>
    <r>
      <rPr>
        <b/>
        <sz val="11"/>
        <color rgb="FFFF0000"/>
        <rFont val="BIZ UDゴシック"/>
        <family val="3"/>
        <charset val="128"/>
      </rPr>
      <t>毎月決まって支払われる手当の引き上げ分について</t>
    </r>
    <r>
      <rPr>
        <b/>
        <sz val="11"/>
        <color theme="1"/>
        <rFont val="BIZ UDゴシック"/>
        <family val="3"/>
        <charset val="128"/>
      </rPr>
      <t>、令和７年３月31日時点の賃金水準と比較して2.0％を上回って実施している場合は、令和７年12月から令和８年５月までの間の当該2.0％を上回る部分</t>
    </r>
    <rPh sb="30" eb="31">
      <t>ブン</t>
    </rPh>
    <phoneticPr fontId="31"/>
  </si>
  <si>
    <r>
      <t>40歳未満の勤務薬剤師の賃金改善の内容</t>
    </r>
    <r>
      <rPr>
        <b/>
        <sz val="18"/>
        <color rgb="FFFF0000"/>
        <rFont val="BIZ UDゴシック"/>
        <family val="3"/>
        <charset val="128"/>
      </rPr>
      <t>（参考）</t>
    </r>
    <rPh sb="2" eb="5">
      <t>サイミマン</t>
    </rPh>
    <rPh sb="6" eb="8">
      <t>キンム</t>
    </rPh>
    <rPh sb="8" eb="11">
      <t>ヤクザイシ</t>
    </rPh>
    <rPh sb="12" eb="14">
      <t>チンギン</t>
    </rPh>
    <rPh sb="14" eb="16">
      <t>カイゼン</t>
    </rPh>
    <rPh sb="17" eb="19">
      <t>ナイヨウ</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</si>
</sst>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
    <numFmt numFmtId="177" formatCode="#,##0&quot;人&quot;"/>
    <numFmt numFmtId="178" formatCode="0.0%"/>
    <numFmt numFmtId="179" formatCode="#,##0&quot;ヶ月分&quot;"/>
    <numFmt numFmtId="180" formatCode="#,##0&quot;ヶ月&quot;"/>
    <numFmt numFmtId="181" formatCode="#,##0&quot;床&quot;"/>
    <numFmt numFmtId="182" formatCode="#,##0&quot;施設&quot;"/>
  </numFmts>
  <fonts count="5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1"/>
      <color theme="0"/>
      <name val="ＭＳ Ｐゴシック"/>
      <family val="2"/>
      <charset val="128"/>
      <scheme val="minor"/>
    </font>
    <font>
      <b/>
      <sz val="9"/>
      <color indexed="81"/>
      <name val="MS P ゴシック"/>
      <family val="3"/>
      <charset val="128"/>
    </font>
    <font>
      <sz val="6"/>
      <name val="MS Gothic"/>
      <family val="2"/>
      <charset val="128"/>
    </font>
    <font>
      <b/>
      <sz val="14"/>
      <color theme="1"/>
      <name val="BIZ UDゴシック"/>
      <family val="3"/>
      <charset val="128"/>
    </font>
    <font>
      <b/>
      <sz val="14"/>
      <color rgb="FFFF0000"/>
      <name val="BIZ UDゴシック"/>
      <family val="3"/>
      <charset val="128"/>
    </font>
    <font>
      <sz val="11"/>
      <color theme="1"/>
      <name val="BIZ UDゴシック"/>
      <family val="3"/>
      <charset val="128"/>
    </font>
    <font>
      <u/>
      <sz val="12"/>
      <color theme="1"/>
      <name val="BIZ UDゴシック"/>
      <family val="3"/>
      <charset val="128"/>
    </font>
    <font>
      <b/>
      <sz val="18"/>
      <color theme="1"/>
      <name val="BIZ UDゴシック"/>
      <family val="3"/>
      <charset val="128"/>
    </font>
    <font>
      <b/>
      <sz val="12"/>
      <color theme="1"/>
      <name val="BIZ UDゴシック"/>
      <family val="3"/>
      <charset val="128"/>
    </font>
    <font>
      <b/>
      <u/>
      <sz val="13"/>
      <color theme="1"/>
      <name val="BIZ UDゴシック"/>
      <family val="3"/>
      <charset val="128"/>
    </font>
    <font>
      <b/>
      <u/>
      <sz val="12"/>
      <color theme="1"/>
      <name val="BIZ UDゴシック"/>
      <family val="3"/>
      <charset val="128"/>
    </font>
    <font>
      <b/>
      <u/>
      <sz val="14"/>
      <color theme="1"/>
      <name val="BIZ UDゴシック"/>
      <family val="3"/>
      <charset val="128"/>
    </font>
    <font>
      <b/>
      <sz val="11"/>
      <color theme="1"/>
      <name val="BIZ UDゴシック"/>
      <family val="3"/>
      <charset val="128"/>
    </font>
    <font>
      <b/>
      <sz val="11"/>
      <color rgb="FFFF0000"/>
      <name val="BIZ UDゴシック"/>
      <family val="3"/>
      <charset val="128"/>
    </font>
    <font>
      <b/>
      <sz val="18"/>
      <color rgb="FFFF0000"/>
      <name val="BIZ UDゴシック"/>
      <family val="3"/>
      <charset val="128"/>
    </font>
    <font>
      <b/>
      <sz val="16"/>
      <color theme="1"/>
      <name val="BIZ UDゴシック"/>
      <family val="3"/>
      <charset val="128"/>
    </font>
    <font>
      <b/>
      <sz val="16"/>
      <color rgb="FFFF0000"/>
      <name val="BIZ UDゴシック"/>
      <family val="3"/>
      <charset val="128"/>
    </font>
    <font>
      <b/>
      <sz val="12"/>
      <color rgb="FFFF0000"/>
      <name val="BIZ UDゴシック"/>
      <family val="3"/>
      <charset val="128"/>
    </font>
    <font>
      <sz val="16"/>
      <color theme="1"/>
      <name val="BIZ UDゴシック"/>
      <family val="3"/>
      <charset val="128"/>
    </font>
    <font>
      <sz val="14"/>
      <color theme="1"/>
      <name val="BIZ UDゴシック"/>
      <family val="3"/>
      <charset val="128"/>
    </font>
    <font>
      <sz val="12"/>
      <color theme="1"/>
      <name val="BIZ UDゴシック"/>
      <family val="3"/>
      <charset val="128"/>
    </font>
    <font>
      <b/>
      <u/>
      <sz val="16"/>
      <color theme="1"/>
      <name val="BIZ UDゴシック"/>
      <family val="3"/>
      <charset val="128"/>
    </font>
  </fonts>
  <fills count="4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99"/>
        <bgColor indexed="64"/>
      </patternFill>
    </fill>
  </fills>
  <borders count="7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hair">
        <color indexed="64"/>
      </left>
      <right style="thin">
        <color auto="1"/>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auto="1"/>
      </right>
      <top style="thin">
        <color indexed="64"/>
      </top>
      <bottom style="hair">
        <color auto="1"/>
      </bottom>
      <diagonal/>
    </border>
    <border>
      <left style="hair">
        <color auto="1"/>
      </left>
      <right style="hair">
        <color auto="1"/>
      </right>
      <top style="thin">
        <color indexed="64"/>
      </top>
      <bottom style="hair">
        <color auto="1"/>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dotted">
        <color auto="1"/>
      </bottom>
      <diagonal/>
    </border>
    <border>
      <left style="hair">
        <color indexed="64"/>
      </left>
      <right style="thin">
        <color indexed="64"/>
      </right>
      <top style="dotted">
        <color auto="1"/>
      </top>
      <bottom style="dotted">
        <color auto="1"/>
      </bottom>
      <diagonal/>
    </border>
    <border>
      <left style="hair">
        <color indexed="64"/>
      </left>
      <right style="thin">
        <color indexed="64"/>
      </right>
      <top style="dotted">
        <color auto="1"/>
      </top>
      <bottom style="thin">
        <color indexed="64"/>
      </bottom>
      <diagonal/>
    </border>
    <border>
      <left/>
      <right style="thin">
        <color indexed="64"/>
      </right>
      <top style="thin">
        <color indexed="64"/>
      </top>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dotted">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diagonalUp="1">
      <left style="medium">
        <color indexed="64"/>
      </left>
      <right/>
      <top style="hair">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diagonalUp="1">
      <left style="medium">
        <color indexed="64"/>
      </left>
      <right/>
      <top style="hair">
        <color indexed="64"/>
      </top>
      <bottom style="medium">
        <color indexed="64"/>
      </bottom>
      <diagonal style="thin">
        <color indexed="64"/>
      </diagonal>
    </border>
    <border diagonalUp="1">
      <left/>
      <right style="medium">
        <color indexed="64"/>
      </right>
      <top style="hair">
        <color indexed="64"/>
      </top>
      <bottom style="medium">
        <color indexed="64"/>
      </bottom>
      <diagonal style="thin">
        <color indexed="64"/>
      </diagonal>
    </border>
  </borders>
  <cellStyleXfs count="77">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7" applyNumberFormat="0" applyAlignment="0" applyProtection="0">
      <alignment vertical="center"/>
    </xf>
    <xf numFmtId="0" fontId="18" fillId="27" borderId="0" applyNumberFormat="0" applyBorder="0" applyAlignment="0" applyProtection="0">
      <alignment vertical="center"/>
    </xf>
    <xf numFmtId="0" fontId="14" fillId="28" borderId="8" applyNumberFormat="0" applyFont="0" applyAlignment="0" applyProtection="0">
      <alignment vertical="center"/>
    </xf>
    <xf numFmtId="0" fontId="19" fillId="0" borderId="9" applyNumberFormat="0" applyFill="0" applyAlignment="0" applyProtection="0">
      <alignment vertical="center"/>
    </xf>
    <xf numFmtId="0" fontId="20" fillId="29" borderId="0" applyNumberFormat="0" applyBorder="0" applyAlignment="0" applyProtection="0">
      <alignment vertical="center"/>
    </xf>
    <xf numFmtId="0" fontId="21" fillId="30" borderId="10" applyNumberFormat="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5" fillId="0" borderId="0" applyNumberFormat="0" applyFill="0" applyBorder="0" applyAlignment="0" applyProtection="0">
      <alignment vertical="center"/>
    </xf>
    <xf numFmtId="0" fontId="26" fillId="0" borderId="14" applyNumberFormat="0" applyFill="0" applyAlignment="0" applyProtection="0">
      <alignment vertical="center"/>
    </xf>
    <xf numFmtId="0" fontId="27" fillId="30" borderId="15" applyNumberFormat="0" applyAlignment="0" applyProtection="0">
      <alignment vertical="center"/>
    </xf>
    <xf numFmtId="0" fontId="28" fillId="0" borderId="0" applyNumberFormat="0" applyFill="0" applyBorder="0" applyAlignment="0" applyProtection="0">
      <alignment vertical="center"/>
    </xf>
    <xf numFmtId="0" fontId="29" fillId="31" borderId="10"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9" fontId="1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37">
    <xf numFmtId="0" fontId="0" fillId="0" borderId="0" xfId="0">
      <alignment vertical="center"/>
    </xf>
    <xf numFmtId="0" fontId="9" fillId="0" borderId="0" xfId="57">
      <alignment vertical="center"/>
    </xf>
    <xf numFmtId="0" fontId="37" fillId="33" borderId="22" xfId="58" applyFont="1" applyFill="1" applyBorder="1">
      <alignment vertical="center"/>
    </xf>
    <xf numFmtId="0" fontId="8" fillId="34" borderId="21" xfId="58" applyFill="1" applyBorder="1">
      <alignment vertical="center"/>
    </xf>
    <xf numFmtId="0" fontId="8" fillId="0" borderId="0" xfId="58">
      <alignment vertical="center"/>
    </xf>
    <xf numFmtId="0" fontId="26" fillId="37" borderId="5" xfId="69" applyFont="1" applyFill="1" applyBorder="1" applyAlignment="1">
      <alignment vertical="center" wrapText="1"/>
    </xf>
    <xf numFmtId="0" fontId="26" fillId="35" borderId="5" xfId="69" applyFont="1" applyFill="1" applyBorder="1" applyAlignment="1">
      <alignment horizontal="center" vertical="center" wrapText="1"/>
    </xf>
    <xf numFmtId="0" fontId="26" fillId="0" borderId="5" xfId="69" applyFont="1" applyBorder="1" applyAlignment="1">
      <alignment vertical="center" wrapText="1"/>
    </xf>
    <xf numFmtId="0" fontId="26" fillId="36" borderId="3" xfId="69" applyFont="1" applyFill="1" applyBorder="1" applyAlignment="1">
      <alignment vertical="center" wrapText="1"/>
    </xf>
    <xf numFmtId="0" fontId="26" fillId="0" borderId="0" xfId="58" applyFont="1" applyAlignment="1">
      <alignment vertical="center" wrapText="1"/>
    </xf>
    <xf numFmtId="0" fontId="26" fillId="36" borderId="20" xfId="58" applyFont="1" applyFill="1" applyBorder="1" applyAlignment="1">
      <alignment vertical="center" wrapText="1"/>
    </xf>
    <xf numFmtId="0" fontId="26" fillId="36" borderId="18" xfId="58" applyFont="1" applyFill="1" applyBorder="1" applyAlignment="1">
      <alignment vertical="center" wrapText="1"/>
    </xf>
    <xf numFmtId="0" fontId="26" fillId="36" borderId="17" xfId="58" applyFont="1" applyFill="1" applyBorder="1" applyAlignment="1">
      <alignment vertical="center" wrapText="1"/>
    </xf>
    <xf numFmtId="0" fontId="40" fillId="39" borderId="0" xfId="75" applyFont="1" applyFill="1">
      <alignment vertical="center"/>
    </xf>
    <xf numFmtId="0" fontId="40" fillId="39" borderId="0" xfId="75" applyFont="1" applyFill="1" applyAlignment="1">
      <alignment horizontal="center" vertical="center"/>
    </xf>
    <xf numFmtId="0" fontId="42" fillId="39" borderId="0" xfId="75" applyFont="1" applyFill="1">
      <alignment vertical="center"/>
    </xf>
    <xf numFmtId="0" fontId="42" fillId="39" borderId="0" xfId="75" applyFont="1" applyFill="1" applyAlignment="1">
      <alignment horizontal="center" vertical="center"/>
    </xf>
    <xf numFmtId="0" fontId="43" fillId="39" borderId="0" xfId="75" applyFont="1" applyFill="1" applyProtection="1">
      <alignment vertical="center"/>
      <protection locked="0"/>
    </xf>
    <xf numFmtId="0" fontId="43" fillId="39" borderId="0" xfId="75" applyFont="1" applyFill="1" applyAlignment="1" applyProtection="1">
      <alignment horizontal="right" vertical="center"/>
      <protection locked="0"/>
    </xf>
    <xf numFmtId="0" fontId="43" fillId="37" borderId="0" xfId="75" applyFont="1" applyFill="1" applyAlignment="1">
      <alignment horizontal="right" vertical="center"/>
    </xf>
    <xf numFmtId="0" fontId="42" fillId="0" borderId="0" xfId="75" applyFont="1">
      <alignment vertical="center"/>
    </xf>
    <xf numFmtId="0" fontId="44" fillId="39" borderId="0" xfId="75" applyFont="1" applyFill="1" applyAlignment="1">
      <alignment horizontal="center" vertical="center" wrapText="1"/>
    </xf>
    <xf numFmtId="0" fontId="44" fillId="39" borderId="0" xfId="75" applyFont="1" applyFill="1" applyAlignment="1">
      <alignment horizontal="center" vertical="center"/>
    </xf>
    <xf numFmtId="0" fontId="44" fillId="37" borderId="0" xfId="75" applyFont="1" applyFill="1" applyAlignment="1">
      <alignment horizontal="center" vertical="center"/>
    </xf>
    <xf numFmtId="0" fontId="45" fillId="36" borderId="43" xfId="75" applyFont="1" applyFill="1" applyBorder="1" applyAlignment="1">
      <alignment horizontal="center" vertical="center"/>
    </xf>
    <xf numFmtId="0" fontId="45" fillId="37" borderId="0" xfId="75" applyFont="1" applyFill="1" applyAlignment="1">
      <alignment horizontal="center" vertical="center"/>
    </xf>
    <xf numFmtId="0" fontId="46" fillId="39" borderId="0" xfId="75" applyFont="1" applyFill="1" applyProtection="1">
      <alignment vertical="center"/>
      <protection locked="0"/>
    </xf>
    <xf numFmtId="0" fontId="47" fillId="39" borderId="0" xfId="75" applyFont="1" applyFill="1" applyAlignment="1" applyProtection="1">
      <alignment horizontal="center" vertical="center"/>
      <protection locked="0"/>
    </xf>
    <xf numFmtId="0" fontId="48" fillId="36" borderId="0" xfId="75" applyFont="1" applyFill="1" applyAlignment="1" applyProtection="1">
      <alignment horizontal="right" vertical="center"/>
      <protection locked="0"/>
    </xf>
    <xf numFmtId="176" fontId="47" fillId="36" borderId="0" xfId="68" applyNumberFormat="1" applyFont="1" applyFill="1" applyAlignment="1" applyProtection="1">
      <alignment horizontal="right" vertical="center"/>
    </xf>
    <xf numFmtId="176" fontId="48" fillId="37" borderId="0" xfId="68" applyNumberFormat="1" applyFont="1" applyFill="1" applyBorder="1" applyAlignment="1" applyProtection="1">
      <alignment horizontal="right" vertical="center" shrinkToFit="1"/>
    </xf>
    <xf numFmtId="176" fontId="47" fillId="36" borderId="0" xfId="68" applyNumberFormat="1" applyFont="1" applyFill="1" applyAlignment="1" applyProtection="1">
      <alignment horizontal="right" vertical="center"/>
      <protection locked="0"/>
    </xf>
    <xf numFmtId="0" fontId="46" fillId="39" borderId="0" xfId="75" applyFont="1" applyFill="1">
      <alignment vertical="center"/>
    </xf>
    <xf numFmtId="0" fontId="47" fillId="39" borderId="0" xfId="75" applyFont="1" applyFill="1" applyProtection="1">
      <alignment vertical="center"/>
      <protection locked="0"/>
    </xf>
    <xf numFmtId="0" fontId="47" fillId="0" borderId="0" xfId="75" applyFont="1" applyAlignment="1" applyProtection="1">
      <alignment horizontal="center" vertical="center"/>
      <protection locked="0"/>
    </xf>
    <xf numFmtId="176" fontId="48" fillId="36" borderId="0" xfId="75" applyNumberFormat="1" applyFont="1" applyFill="1" applyAlignment="1" applyProtection="1">
      <alignment horizontal="right" vertical="center"/>
      <protection locked="0"/>
    </xf>
    <xf numFmtId="0" fontId="47" fillId="0" borderId="0" xfId="75" applyFont="1" applyProtection="1">
      <alignment vertical="center"/>
      <protection locked="0"/>
    </xf>
    <xf numFmtId="176" fontId="47" fillId="37" borderId="0" xfId="68" applyNumberFormat="1" applyFont="1" applyFill="1" applyBorder="1" applyAlignment="1" applyProtection="1">
      <alignment horizontal="right" vertical="center"/>
    </xf>
    <xf numFmtId="0" fontId="49" fillId="38" borderId="5" xfId="75" applyFont="1" applyFill="1" applyBorder="1" applyAlignment="1">
      <alignment horizontal="center" vertical="center" wrapText="1"/>
    </xf>
    <xf numFmtId="0" fontId="44" fillId="37" borderId="5" xfId="75" applyFont="1" applyFill="1" applyBorder="1" applyAlignment="1">
      <alignment horizontal="center" vertical="top" wrapText="1"/>
    </xf>
    <xf numFmtId="0" fontId="49" fillId="37" borderId="5" xfId="75" applyFont="1" applyFill="1" applyBorder="1" applyAlignment="1">
      <alignment horizontal="center" vertical="top" wrapText="1"/>
    </xf>
    <xf numFmtId="0" fontId="44" fillId="37" borderId="44" xfId="75" applyFont="1" applyFill="1" applyBorder="1" applyAlignment="1">
      <alignment horizontal="center" vertical="center" wrapText="1"/>
    </xf>
    <xf numFmtId="0" fontId="49" fillId="0" borderId="5" xfId="75" applyFont="1" applyBorder="1" applyAlignment="1">
      <alignment vertical="center" wrapText="1"/>
    </xf>
    <xf numFmtId="177" fontId="40" fillId="35" borderId="5" xfId="75" applyNumberFormat="1" applyFont="1" applyFill="1" applyBorder="1" applyAlignment="1" applyProtection="1">
      <alignment horizontal="center" vertical="center" wrapText="1"/>
      <protection locked="0"/>
    </xf>
    <xf numFmtId="176" fontId="40" fillId="35" borderId="5" xfId="75" applyNumberFormat="1" applyFont="1" applyFill="1" applyBorder="1" applyAlignment="1" applyProtection="1">
      <alignment horizontal="center" vertical="center" wrapText="1"/>
      <protection locked="0"/>
    </xf>
    <xf numFmtId="180" fontId="40" fillId="35" borderId="5" xfId="75" applyNumberFormat="1" applyFont="1" applyFill="1" applyBorder="1" applyAlignment="1" applyProtection="1">
      <alignment horizontal="center" vertical="center" wrapText="1"/>
      <protection locked="0"/>
    </xf>
    <xf numFmtId="0" fontId="49" fillId="39" borderId="3" xfId="75" applyFont="1" applyFill="1" applyBorder="1" applyAlignment="1">
      <alignment vertical="center" wrapText="1"/>
    </xf>
    <xf numFmtId="177" fontId="49" fillId="39" borderId="1" xfId="75" applyNumberFormat="1" applyFont="1" applyFill="1" applyBorder="1" applyAlignment="1">
      <alignment horizontal="center" vertical="center" wrapText="1"/>
    </xf>
    <xf numFmtId="176" fontId="49" fillId="39" borderId="1" xfId="75" applyNumberFormat="1" applyFont="1" applyFill="1" applyBorder="1" applyAlignment="1">
      <alignment horizontal="center" vertical="center" wrapText="1"/>
    </xf>
    <xf numFmtId="180" fontId="49" fillId="39" borderId="2" xfId="75" applyNumberFormat="1" applyFont="1" applyFill="1" applyBorder="1" applyAlignment="1">
      <alignment horizontal="center" vertical="center" wrapText="1"/>
    </xf>
    <xf numFmtId="176" fontId="40" fillId="0" borderId="5" xfId="75" applyNumberFormat="1" applyFont="1" applyBorder="1" applyAlignment="1">
      <alignment horizontal="center" vertical="center" wrapText="1"/>
    </xf>
    <xf numFmtId="0" fontId="44" fillId="37" borderId="45" xfId="75" applyFont="1" applyFill="1" applyBorder="1" applyAlignment="1">
      <alignment horizontal="center" vertical="top" wrapText="1"/>
    </xf>
    <xf numFmtId="176" fontId="40" fillId="37" borderId="44" xfId="75" applyNumberFormat="1" applyFont="1" applyFill="1" applyBorder="1" applyAlignment="1">
      <alignment horizontal="center" vertical="center" wrapText="1"/>
    </xf>
    <xf numFmtId="179" fontId="49" fillId="35" borderId="5" xfId="75" applyNumberFormat="1" applyFont="1" applyFill="1" applyBorder="1" applyAlignment="1" applyProtection="1">
      <alignment horizontal="center" vertical="center" wrapText="1"/>
      <protection locked="0"/>
    </xf>
    <xf numFmtId="179" fontId="49" fillId="39" borderId="2" xfId="75" applyNumberFormat="1" applyFont="1" applyFill="1" applyBorder="1" applyAlignment="1">
      <alignment horizontal="center" vertical="center" wrapText="1"/>
    </xf>
    <xf numFmtId="176" fontId="40" fillId="37" borderId="46" xfId="75" applyNumberFormat="1" applyFont="1" applyFill="1" applyBorder="1" applyAlignment="1">
      <alignment horizontal="center" vertical="center" wrapText="1"/>
    </xf>
    <xf numFmtId="0" fontId="44" fillId="37" borderId="5" xfId="75" applyFont="1" applyFill="1" applyBorder="1" applyAlignment="1">
      <alignment vertical="center" wrapText="1"/>
    </xf>
    <xf numFmtId="0" fontId="49" fillId="37" borderId="5" xfId="75" applyFont="1" applyFill="1" applyBorder="1" applyAlignment="1">
      <alignment horizontal="center" vertical="center" wrapText="1"/>
    </xf>
    <xf numFmtId="0" fontId="41" fillId="37" borderId="0" xfId="75" applyFont="1" applyFill="1" applyAlignment="1">
      <alignment horizontal="center" vertical="center" wrapText="1"/>
    </xf>
    <xf numFmtId="0" fontId="44" fillId="37" borderId="45" xfId="75" applyFont="1" applyFill="1" applyBorder="1" applyAlignment="1">
      <alignment horizontal="center" vertical="center" wrapText="1"/>
    </xf>
    <xf numFmtId="0" fontId="52" fillId="37" borderId="5" xfId="75" applyFont="1" applyFill="1" applyBorder="1" applyAlignment="1">
      <alignment vertical="center" wrapText="1"/>
    </xf>
    <xf numFmtId="0" fontId="42" fillId="0" borderId="0" xfId="75" applyFont="1" applyAlignment="1">
      <alignment horizontal="center" vertical="center"/>
    </xf>
    <xf numFmtId="0" fontId="42" fillId="35" borderId="0" xfId="75" applyFont="1" applyFill="1" applyAlignment="1">
      <alignment horizontal="center" vertical="center"/>
    </xf>
    <xf numFmtId="0" fontId="55" fillId="0" borderId="0" xfId="75" applyFont="1">
      <alignment vertical="center"/>
    </xf>
    <xf numFmtId="0" fontId="56" fillId="0" borderId="0" xfId="75" applyFont="1" applyAlignment="1">
      <alignment horizontal="center" vertical="center"/>
    </xf>
    <xf numFmtId="0" fontId="56" fillId="0" borderId="0" xfId="75" applyFont="1">
      <alignment vertical="center"/>
    </xf>
    <xf numFmtId="0" fontId="56" fillId="35" borderId="0" xfId="75" applyFont="1" applyFill="1" applyAlignment="1">
      <alignment horizontal="center" vertical="center"/>
    </xf>
    <xf numFmtId="0" fontId="42" fillId="37" borderId="0" xfId="75" applyFont="1" applyFill="1">
      <alignment vertical="center"/>
    </xf>
    <xf numFmtId="0" fontId="46" fillId="39" borderId="0" xfId="75" applyFont="1" applyFill="1" applyAlignment="1" applyProtection="1">
      <alignment horizontal="right" vertical="center"/>
      <protection locked="0"/>
    </xf>
    <xf numFmtId="0" fontId="40" fillId="42" borderId="0" xfId="75" applyFont="1" applyFill="1" applyAlignment="1" applyProtection="1">
      <alignment horizontal="right" vertical="center"/>
      <protection locked="0"/>
    </xf>
    <xf numFmtId="0" fontId="40" fillId="36" borderId="0" xfId="75" applyFont="1" applyFill="1" applyAlignment="1">
      <alignment horizontal="center" vertical="center"/>
    </xf>
    <xf numFmtId="176" fontId="40" fillId="36" borderId="0" xfId="68" applyNumberFormat="1" applyFont="1" applyFill="1" applyAlignment="1" applyProtection="1">
      <alignment horizontal="center" vertical="center"/>
    </xf>
    <xf numFmtId="176" fontId="47" fillId="42" borderId="0" xfId="68" applyNumberFormat="1" applyFont="1" applyFill="1" applyAlignment="1" applyProtection="1">
      <alignment horizontal="right" vertical="center"/>
      <protection locked="0"/>
    </xf>
    <xf numFmtId="0" fontId="40" fillId="36" borderId="0" xfId="75" applyFont="1" applyFill="1" applyAlignment="1" applyProtection="1">
      <alignment horizontal="right" vertical="center"/>
      <protection locked="0"/>
    </xf>
    <xf numFmtId="0" fontId="40" fillId="36" borderId="0" xfId="75" applyFont="1" applyFill="1" applyAlignment="1" applyProtection="1">
      <alignment horizontal="center" vertical="center"/>
      <protection locked="0"/>
    </xf>
    <xf numFmtId="176" fontId="40" fillId="36" borderId="0" xfId="68" applyNumberFormat="1" applyFont="1" applyFill="1" applyAlignment="1" applyProtection="1">
      <alignment horizontal="center" vertical="center"/>
      <protection locked="0"/>
    </xf>
    <xf numFmtId="0" fontId="57" fillId="0" borderId="0" xfId="75" applyFont="1">
      <alignment vertical="center"/>
    </xf>
    <xf numFmtId="0" fontId="58" fillId="0" borderId="0" xfId="75" applyFont="1">
      <alignment vertical="center"/>
    </xf>
    <xf numFmtId="0" fontId="57" fillId="0" borderId="5" xfId="75" applyFont="1" applyBorder="1" applyAlignment="1">
      <alignment horizontal="center" vertical="center" wrapText="1"/>
    </xf>
    <xf numFmtId="0" fontId="57" fillId="0" borderId="0" xfId="75" applyFont="1" applyAlignment="1">
      <alignment horizontal="center" vertical="center" wrapText="1"/>
    </xf>
    <xf numFmtId="0" fontId="57" fillId="0" borderId="0" xfId="75" applyFont="1" applyAlignment="1">
      <alignment horizontal="center" vertical="center"/>
    </xf>
    <xf numFmtId="0" fontId="57" fillId="0" borderId="5" xfId="75" applyFont="1" applyBorder="1" applyAlignment="1">
      <alignment horizontal="center" vertical="center"/>
    </xf>
    <xf numFmtId="176" fontId="56" fillId="0" borderId="5" xfId="75" applyNumberFormat="1" applyFont="1" applyBorder="1">
      <alignment vertical="center"/>
    </xf>
    <xf numFmtId="182" fontId="56" fillId="35" borderId="5" xfId="75" applyNumberFormat="1" applyFont="1" applyFill="1" applyBorder="1" applyProtection="1">
      <alignment vertical="center"/>
      <protection locked="0"/>
    </xf>
    <xf numFmtId="176" fontId="56" fillId="35" borderId="5" xfId="75" applyNumberFormat="1" applyFont="1" applyFill="1" applyBorder="1">
      <alignment vertical="center"/>
    </xf>
    <xf numFmtId="0" fontId="52" fillId="0" borderId="0" xfId="75" applyFont="1">
      <alignment vertical="center"/>
    </xf>
    <xf numFmtId="0" fontId="57" fillId="0" borderId="35" xfId="75" applyFont="1" applyBorder="1">
      <alignment vertical="center"/>
    </xf>
    <xf numFmtId="0" fontId="57" fillId="0" borderId="36" xfId="75" applyFont="1" applyBorder="1">
      <alignment vertical="center"/>
    </xf>
    <xf numFmtId="0" fontId="57" fillId="0" borderId="37" xfId="75" applyFont="1" applyBorder="1">
      <alignment vertical="center"/>
    </xf>
    <xf numFmtId="0" fontId="57" fillId="0" borderId="38" xfId="75" applyFont="1" applyBorder="1">
      <alignment vertical="center"/>
    </xf>
    <xf numFmtId="0" fontId="45" fillId="0" borderId="0" xfId="75" applyFont="1" applyAlignment="1" applyProtection="1">
      <alignment horizontal="right" vertical="center"/>
      <protection locked="0"/>
    </xf>
    <xf numFmtId="0" fontId="45" fillId="0" borderId="0" xfId="75" applyFont="1" applyAlignment="1" applyProtection="1">
      <alignment horizontal="left" vertical="center"/>
      <protection locked="0"/>
    </xf>
    <xf numFmtId="0" fontId="45" fillId="42" borderId="0" xfId="75" applyFont="1" applyFill="1" applyAlignment="1" applyProtection="1">
      <alignment horizontal="left" vertical="center" shrinkToFit="1"/>
      <protection locked="0"/>
    </xf>
    <xf numFmtId="0" fontId="57" fillId="0" borderId="39" xfId="75" applyFont="1" applyBorder="1">
      <alignment vertical="center"/>
    </xf>
    <xf numFmtId="181" fontId="56" fillId="0" borderId="5" xfId="75" applyNumberFormat="1" applyFont="1" applyBorder="1">
      <alignment vertical="center"/>
    </xf>
    <xf numFmtId="181" fontId="57" fillId="0" borderId="0" xfId="75" applyNumberFormat="1" applyFont="1">
      <alignment vertical="center"/>
    </xf>
    <xf numFmtId="176" fontId="57" fillId="0" borderId="0" xfId="75" applyNumberFormat="1" applyFont="1">
      <alignment vertical="center"/>
    </xf>
    <xf numFmtId="181" fontId="56" fillId="35" borderId="5" xfId="75" applyNumberFormat="1" applyFont="1" applyFill="1" applyBorder="1" applyProtection="1">
      <alignment vertical="center"/>
      <protection locked="0"/>
    </xf>
    <xf numFmtId="176" fontId="57" fillId="0" borderId="0" xfId="76" applyNumberFormat="1" applyFont="1" applyFill="1" applyBorder="1" applyProtection="1">
      <alignment vertical="center"/>
    </xf>
    <xf numFmtId="0" fontId="57" fillId="0" borderId="40" xfId="75" applyFont="1" applyBorder="1">
      <alignment vertical="center"/>
    </xf>
    <xf numFmtId="181" fontId="57" fillId="0" borderId="41" xfId="75" applyNumberFormat="1" applyFont="1" applyBorder="1">
      <alignment vertical="center"/>
    </xf>
    <xf numFmtId="0" fontId="57" fillId="0" borderId="41" xfId="75" applyFont="1" applyBorder="1">
      <alignment vertical="center"/>
    </xf>
    <xf numFmtId="176" fontId="57" fillId="0" borderId="41" xfId="76" applyNumberFormat="1" applyFont="1" applyFill="1" applyBorder="1" applyProtection="1">
      <alignment vertical="center"/>
    </xf>
    <xf numFmtId="0" fontId="57" fillId="0" borderId="42" xfId="75" applyFont="1" applyBorder="1">
      <alignment vertical="center"/>
    </xf>
    <xf numFmtId="0" fontId="45" fillId="0" borderId="35" xfId="75" applyFont="1" applyBorder="1">
      <alignment vertical="center"/>
    </xf>
    <xf numFmtId="0" fontId="57" fillId="0" borderId="5" xfId="75" applyFont="1" applyBorder="1" applyAlignment="1">
      <alignment horizontal="left" vertical="center" wrapText="1"/>
    </xf>
    <xf numFmtId="0" fontId="57" fillId="0" borderId="43" xfId="75" applyFont="1" applyBorder="1" applyAlignment="1" applyProtection="1">
      <alignment horizontal="center" vertical="center"/>
      <protection locked="0"/>
    </xf>
    <xf numFmtId="181" fontId="41" fillId="0" borderId="41" xfId="75" applyNumberFormat="1" applyFont="1" applyBorder="1" applyAlignment="1" applyProtection="1">
      <alignment horizontal="left" vertical="center"/>
      <protection hidden="1"/>
    </xf>
    <xf numFmtId="0" fontId="52" fillId="0" borderId="41" xfId="75" applyFont="1" applyBorder="1" applyAlignment="1">
      <alignment horizontal="center" vertical="center"/>
    </xf>
    <xf numFmtId="0" fontId="57" fillId="42" borderId="28" xfId="0" applyFont="1" applyFill="1" applyBorder="1" applyAlignment="1" applyProtection="1">
      <alignment horizontal="right" vertical="center"/>
      <protection locked="0"/>
    </xf>
    <xf numFmtId="0" fontId="57" fillId="42" borderId="29" xfId="0" applyFont="1" applyFill="1" applyBorder="1" applyAlignment="1" applyProtection="1">
      <alignment horizontal="right" vertical="center"/>
      <protection locked="0"/>
    </xf>
    <xf numFmtId="0" fontId="57" fillId="42" borderId="47" xfId="0" applyFont="1" applyFill="1" applyBorder="1" applyAlignment="1" applyProtection="1">
      <alignment horizontal="right" vertical="center"/>
      <protection locked="0"/>
    </xf>
    <xf numFmtId="0" fontId="56" fillId="0" borderId="0" xfId="0" applyFont="1" applyAlignment="1">
      <alignment horizontal="centerContinuous" vertical="center"/>
    </xf>
    <xf numFmtId="0" fontId="57" fillId="0" borderId="0" xfId="0" applyFont="1" applyAlignment="1">
      <alignment horizontal="centerContinuous" vertical="center"/>
    </xf>
    <xf numFmtId="0" fontId="57" fillId="0" borderId="0" xfId="0" applyFont="1" applyAlignment="1">
      <alignment horizontal="center" vertical="center"/>
    </xf>
    <xf numFmtId="0" fontId="57" fillId="0" borderId="0" xfId="0" applyFont="1">
      <alignment vertical="center"/>
    </xf>
    <xf numFmtId="0" fontId="57" fillId="0" borderId="5" xfId="0" applyFont="1" applyBorder="1" applyAlignment="1">
      <alignment horizontal="center" vertical="center" wrapText="1"/>
    </xf>
    <xf numFmtId="0" fontId="57" fillId="38" borderId="5" xfId="0" applyFont="1" applyFill="1" applyBorder="1" applyAlignment="1">
      <alignment horizontal="center" vertical="center" wrapText="1"/>
    </xf>
    <xf numFmtId="0" fontId="57" fillId="38" borderId="5" xfId="0" applyFont="1" applyFill="1" applyBorder="1" applyAlignment="1">
      <alignment vertical="center" wrapText="1"/>
    </xf>
    <xf numFmtId="0" fontId="57" fillId="0" borderId="3" xfId="0" applyFont="1" applyBorder="1" applyAlignment="1">
      <alignment horizontal="center" vertical="center" wrapText="1"/>
    </xf>
    <xf numFmtId="0" fontId="57" fillId="0" borderId="4" xfId="0" applyFont="1" applyBorder="1" applyAlignment="1">
      <alignment horizontal="center" vertical="center" wrapText="1"/>
    </xf>
    <xf numFmtId="176" fontId="57" fillId="0" borderId="4" xfId="0" applyNumberFormat="1" applyFont="1" applyBorder="1" applyAlignment="1">
      <alignment horizontal="right" vertical="center" wrapText="1"/>
    </xf>
    <xf numFmtId="0" fontId="57" fillId="38" borderId="34" xfId="0" applyFont="1" applyFill="1" applyBorder="1" applyAlignment="1">
      <alignment horizontal="center" vertical="center" wrapText="1"/>
    </xf>
    <xf numFmtId="0" fontId="57" fillId="38" borderId="34" xfId="0" applyFont="1" applyFill="1" applyBorder="1" applyAlignment="1">
      <alignment vertical="center" wrapText="1"/>
    </xf>
    <xf numFmtId="0" fontId="57" fillId="0" borderId="3" xfId="0" applyFont="1" applyBorder="1">
      <alignment vertical="center"/>
    </xf>
    <xf numFmtId="176" fontId="57" fillId="42" borderId="28" xfId="0" applyNumberFormat="1" applyFont="1" applyFill="1" applyBorder="1" applyAlignment="1" applyProtection="1">
      <alignment horizontal="right" vertical="center"/>
      <protection locked="0"/>
    </xf>
    <xf numFmtId="176" fontId="47" fillId="42" borderId="31" xfId="75" applyNumberFormat="1" applyFont="1" applyFill="1" applyBorder="1" applyAlignment="1" applyProtection="1">
      <alignment horizontal="center" vertical="center"/>
      <protection locked="0"/>
    </xf>
    <xf numFmtId="176" fontId="57" fillId="42" borderId="29" xfId="0" applyNumberFormat="1" applyFont="1" applyFill="1" applyBorder="1" applyAlignment="1" applyProtection="1">
      <alignment horizontal="right" vertical="center"/>
      <protection locked="0"/>
    </xf>
    <xf numFmtId="176" fontId="47" fillId="42" borderId="32" xfId="75" applyNumberFormat="1" applyFont="1" applyFill="1" applyBorder="1" applyAlignment="1" applyProtection="1">
      <alignment horizontal="center" vertical="center"/>
      <protection locked="0"/>
    </xf>
    <xf numFmtId="176" fontId="57" fillId="42" borderId="47" xfId="0" applyNumberFormat="1" applyFont="1" applyFill="1" applyBorder="1" applyAlignment="1" applyProtection="1">
      <alignment horizontal="right" vertical="center"/>
      <protection locked="0"/>
    </xf>
    <xf numFmtId="0" fontId="57" fillId="42" borderId="30" xfId="0" applyFont="1" applyFill="1" applyBorder="1" applyAlignment="1" applyProtection="1">
      <alignment horizontal="right" vertical="center"/>
      <protection locked="0"/>
    </xf>
    <xf numFmtId="176" fontId="47" fillId="42" borderId="33" xfId="75" applyNumberFormat="1" applyFont="1" applyFill="1" applyBorder="1" applyAlignment="1" applyProtection="1">
      <alignment horizontal="center" vertical="center"/>
      <protection locked="0"/>
    </xf>
    <xf numFmtId="0" fontId="57" fillId="42" borderId="28" xfId="0" applyFont="1" applyFill="1" applyBorder="1" applyAlignment="1">
      <alignment horizontal="right" vertical="center"/>
    </xf>
    <xf numFmtId="176" fontId="57" fillId="42" borderId="28" xfId="0" applyNumberFormat="1" applyFont="1" applyFill="1" applyBorder="1" applyAlignment="1">
      <alignment horizontal="right" vertical="center"/>
    </xf>
    <xf numFmtId="0" fontId="57" fillId="42" borderId="29" xfId="0" applyFont="1" applyFill="1" applyBorder="1" applyAlignment="1">
      <alignment horizontal="right" vertical="center"/>
    </xf>
    <xf numFmtId="176" fontId="57" fillId="42" borderId="29" xfId="0" applyNumberFormat="1" applyFont="1" applyFill="1" applyBorder="1" applyAlignment="1">
      <alignment horizontal="right" vertical="center"/>
    </xf>
    <xf numFmtId="176" fontId="47" fillId="42" borderId="32" xfId="75" applyNumberFormat="1" applyFont="1" applyFill="1" applyBorder="1" applyAlignment="1" applyProtection="1">
      <alignment horizontal="right" vertical="center"/>
      <protection locked="0"/>
    </xf>
    <xf numFmtId="0" fontId="57" fillId="42" borderId="30" xfId="0" applyFont="1" applyFill="1" applyBorder="1" applyAlignment="1">
      <alignment horizontal="right" vertical="center"/>
    </xf>
    <xf numFmtId="176" fontId="57" fillId="42" borderId="30" xfId="0" applyNumberFormat="1" applyFont="1" applyFill="1" applyBorder="1" applyAlignment="1">
      <alignment horizontal="right" vertical="center"/>
    </xf>
    <xf numFmtId="176" fontId="47" fillId="42" borderId="33" xfId="75" applyNumberFormat="1" applyFont="1" applyFill="1" applyBorder="1" applyAlignment="1" applyProtection="1">
      <alignment horizontal="right" vertical="center"/>
      <protection locked="0"/>
    </xf>
    <xf numFmtId="0" fontId="40" fillId="0" borderId="0" xfId="75" applyFont="1" applyAlignment="1">
      <alignment vertical="center" wrapText="1"/>
    </xf>
    <xf numFmtId="0" fontId="43" fillId="0" borderId="0" xfId="75" applyFont="1" applyAlignment="1" applyProtection="1">
      <alignment horizontal="right" vertical="center"/>
      <protection locked="0"/>
    </xf>
    <xf numFmtId="0" fontId="43" fillId="40" borderId="0" xfId="75" applyFont="1" applyFill="1" applyAlignment="1">
      <alignment horizontal="right" vertical="center"/>
    </xf>
    <xf numFmtId="0" fontId="49" fillId="40" borderId="48" xfId="75" applyFont="1" applyFill="1" applyBorder="1" applyAlignment="1">
      <alignment horizontal="center" vertical="center" wrapText="1"/>
    </xf>
    <xf numFmtId="0" fontId="49" fillId="37" borderId="5" xfId="75" applyFont="1" applyFill="1" applyBorder="1" applyAlignment="1">
      <alignment vertical="center" wrapText="1"/>
    </xf>
    <xf numFmtId="0" fontId="49" fillId="40" borderId="26" xfId="75" applyFont="1" applyFill="1" applyBorder="1" applyAlignment="1">
      <alignment horizontal="center" vertical="center" wrapText="1"/>
    </xf>
    <xf numFmtId="178" fontId="40" fillId="0" borderId="5" xfId="71" applyNumberFormat="1" applyFont="1" applyBorder="1" applyAlignment="1">
      <alignment horizontal="center" vertical="center" wrapText="1"/>
    </xf>
    <xf numFmtId="176" fontId="40" fillId="0" borderId="5" xfId="71" applyNumberFormat="1" applyFont="1" applyBorder="1" applyAlignment="1">
      <alignment horizontal="center" vertical="center" wrapText="1"/>
    </xf>
    <xf numFmtId="176" fontId="40" fillId="35" borderId="5" xfId="71" applyNumberFormat="1" applyFont="1" applyFill="1" applyBorder="1" applyAlignment="1" applyProtection="1">
      <alignment horizontal="center" vertical="center" wrapText="1"/>
      <protection locked="0"/>
    </xf>
    <xf numFmtId="180" fontId="40" fillId="35" borderId="5" xfId="71" applyNumberFormat="1" applyFont="1" applyFill="1" applyBorder="1" applyAlignment="1" applyProtection="1">
      <alignment horizontal="center" vertical="center" wrapText="1"/>
      <protection locked="0"/>
    </xf>
    <xf numFmtId="177" fontId="40" fillId="35" borderId="5" xfId="71" applyNumberFormat="1" applyFont="1" applyFill="1" applyBorder="1" applyAlignment="1" applyProtection="1">
      <alignment horizontal="center" vertical="center" wrapText="1"/>
      <protection locked="0"/>
    </xf>
    <xf numFmtId="176" fontId="40" fillId="40" borderId="5" xfId="75" applyNumberFormat="1" applyFont="1" applyFill="1" applyBorder="1" applyAlignment="1">
      <alignment horizontal="center" vertical="center" wrapText="1"/>
    </xf>
    <xf numFmtId="176" fontId="40" fillId="0" borderId="5" xfId="75" applyNumberFormat="1" applyFont="1" applyBorder="1" applyAlignment="1" applyProtection="1">
      <alignment horizontal="center" vertical="center" wrapText="1"/>
      <protection locked="0"/>
    </xf>
    <xf numFmtId="0" fontId="42" fillId="40" borderId="27" xfId="75" applyFont="1" applyFill="1" applyBorder="1" applyAlignment="1">
      <alignment horizontal="left" vertical="center"/>
    </xf>
    <xf numFmtId="0" fontId="42" fillId="40" borderId="0" xfId="75" applyFont="1" applyFill="1">
      <alignment vertical="center"/>
    </xf>
    <xf numFmtId="0" fontId="49" fillId="39" borderId="0" xfId="75" applyFont="1" applyFill="1" applyAlignment="1">
      <alignment horizontal="right" vertical="center"/>
    </xf>
    <xf numFmtId="0" fontId="42" fillId="39" borderId="0" xfId="75" applyFont="1" applyFill="1" applyAlignment="1">
      <alignment vertical="center" wrapText="1"/>
    </xf>
    <xf numFmtId="0" fontId="49" fillId="39" borderId="0" xfId="75" applyFont="1" applyFill="1" applyAlignment="1">
      <alignment vertical="center" wrapText="1"/>
    </xf>
    <xf numFmtId="0" fontId="41" fillId="39" borderId="0" xfId="75" applyFont="1" applyFill="1" applyAlignment="1">
      <alignment horizontal="center" vertical="center"/>
    </xf>
    <xf numFmtId="0" fontId="41" fillId="41" borderId="49" xfId="75" applyFont="1" applyFill="1" applyBorder="1">
      <alignment vertical="center"/>
    </xf>
    <xf numFmtId="0" fontId="56" fillId="41" borderId="50" xfId="75" applyFont="1" applyFill="1" applyBorder="1" applyAlignment="1">
      <alignment horizontal="center" vertical="center" wrapText="1"/>
    </xf>
    <xf numFmtId="0" fontId="56" fillId="41" borderId="51" xfId="75" applyFont="1" applyFill="1" applyBorder="1" applyAlignment="1">
      <alignment horizontal="center" vertical="center" wrapText="1"/>
    </xf>
    <xf numFmtId="0" fontId="40" fillId="41" borderId="52" xfId="75" applyFont="1" applyFill="1" applyBorder="1" applyAlignment="1">
      <alignment horizontal="center" vertical="center"/>
    </xf>
    <xf numFmtId="0" fontId="42" fillId="0" borderId="55" xfId="75" applyFont="1" applyBorder="1" applyAlignment="1">
      <alignment vertical="center" shrinkToFit="1"/>
    </xf>
    <xf numFmtId="38" fontId="56" fillId="0" borderId="56" xfId="68" applyFont="1" applyBorder="1" applyAlignment="1">
      <alignment horizontal="center" vertical="center"/>
    </xf>
    <xf numFmtId="38" fontId="56" fillId="0" borderId="57" xfId="68" applyFont="1" applyBorder="1" applyAlignment="1">
      <alignment horizontal="center" vertical="center"/>
    </xf>
    <xf numFmtId="38" fontId="40" fillId="0" borderId="58" xfId="68" applyFont="1" applyBorder="1" applyAlignment="1">
      <alignment horizontal="center" vertical="center"/>
    </xf>
    <xf numFmtId="0" fontId="42" fillId="0" borderId="61" xfId="75" applyFont="1" applyBorder="1" applyAlignment="1">
      <alignment vertical="center" shrinkToFit="1"/>
    </xf>
    <xf numFmtId="38" fontId="56" fillId="0" borderId="62" xfId="68" applyFont="1" applyBorder="1" applyAlignment="1">
      <alignment horizontal="center" vertical="center"/>
    </xf>
    <xf numFmtId="38" fontId="56" fillId="0" borderId="63" xfId="68" applyFont="1" applyBorder="1" applyAlignment="1">
      <alignment horizontal="center" vertical="center"/>
    </xf>
    <xf numFmtId="38" fontId="40" fillId="0" borderId="64" xfId="68" applyFont="1" applyBorder="1" applyAlignment="1">
      <alignment horizontal="center" vertical="center"/>
    </xf>
    <xf numFmtId="178" fontId="56" fillId="0" borderId="62" xfId="71" applyNumberFormat="1" applyFont="1" applyBorder="1" applyAlignment="1">
      <alignment horizontal="center" vertical="center"/>
    </xf>
    <xf numFmtId="178" fontId="56" fillId="0" borderId="63" xfId="71" applyNumberFormat="1" applyFont="1" applyBorder="1" applyAlignment="1">
      <alignment horizontal="center" vertical="center"/>
    </xf>
    <xf numFmtId="178" fontId="40" fillId="0" borderId="64" xfId="71" applyNumberFormat="1" applyFont="1" applyBorder="1" applyAlignment="1">
      <alignment horizontal="center" vertical="center"/>
    </xf>
    <xf numFmtId="0" fontId="42" fillId="0" borderId="69" xfId="75" applyFont="1" applyBorder="1" applyAlignment="1">
      <alignment vertical="center" shrinkToFit="1"/>
    </xf>
    <xf numFmtId="178" fontId="56" fillId="0" borderId="70" xfId="71" applyNumberFormat="1" applyFont="1" applyBorder="1" applyAlignment="1">
      <alignment horizontal="center" vertical="center"/>
    </xf>
    <xf numFmtId="178" fontId="56" fillId="0" borderId="71" xfId="71" applyNumberFormat="1" applyFont="1" applyBorder="1" applyAlignment="1">
      <alignment horizontal="center" vertical="center"/>
    </xf>
    <xf numFmtId="178" fontId="40" fillId="0" borderId="72" xfId="71" applyNumberFormat="1" applyFont="1" applyBorder="1" applyAlignment="1">
      <alignment horizontal="center" vertical="center"/>
    </xf>
    <xf numFmtId="0" fontId="8" fillId="0" borderId="19" xfId="58" applyBorder="1" applyAlignment="1">
      <alignment horizontal="center" vertical="center"/>
    </xf>
    <xf numFmtId="0" fontId="8" fillId="0" borderId="16" xfId="58" applyBorder="1" applyAlignment="1">
      <alignment horizontal="center" vertical="center"/>
    </xf>
    <xf numFmtId="0" fontId="40" fillId="0" borderId="23" xfId="75" applyFont="1" applyBorder="1" applyAlignment="1" applyProtection="1">
      <alignment horizontal="center" vertical="center" wrapText="1"/>
      <protection locked="0"/>
    </xf>
    <xf numFmtId="0" fontId="40" fillId="0" borderId="25" xfId="75" applyFont="1" applyBorder="1" applyAlignment="1" applyProtection="1">
      <alignment horizontal="center" vertical="center" wrapText="1"/>
      <protection locked="0"/>
    </xf>
    <xf numFmtId="176" fontId="40" fillId="0" borderId="23" xfId="75" applyNumberFormat="1" applyFont="1" applyBorder="1" applyAlignment="1" applyProtection="1">
      <alignment horizontal="center" vertical="center" wrapText="1"/>
      <protection locked="0"/>
    </xf>
    <xf numFmtId="176" fontId="40" fillId="0" borderId="25" xfId="75" applyNumberFormat="1" applyFont="1" applyBorder="1" applyAlignment="1" applyProtection="1">
      <alignment horizontal="center" vertical="center" wrapText="1"/>
      <protection locked="0"/>
    </xf>
    <xf numFmtId="0" fontId="44" fillId="37" borderId="3" xfId="75" applyFont="1" applyFill="1" applyBorder="1" applyAlignment="1">
      <alignment horizontal="center" vertical="center" wrapText="1"/>
    </xf>
    <xf numFmtId="0" fontId="44" fillId="37" borderId="1" xfId="75" applyFont="1" applyFill="1" applyBorder="1" applyAlignment="1">
      <alignment horizontal="center" vertical="center" wrapText="1"/>
    </xf>
    <xf numFmtId="0" fontId="44" fillId="37" borderId="2" xfId="75" applyFont="1" applyFill="1" applyBorder="1" applyAlignment="1">
      <alignment horizontal="center" vertical="center" wrapText="1"/>
    </xf>
    <xf numFmtId="176" fontId="40" fillId="35" borderId="3" xfId="75" applyNumberFormat="1" applyFont="1" applyFill="1" applyBorder="1" applyAlignment="1" applyProtection="1">
      <alignment horizontal="center" vertical="center" wrapText="1"/>
      <protection locked="0"/>
    </xf>
    <xf numFmtId="176" fontId="40" fillId="35" borderId="2" xfId="75" applyNumberFormat="1" applyFont="1" applyFill="1" applyBorder="1" applyAlignment="1" applyProtection="1">
      <alignment horizontal="center" vertical="center" wrapText="1"/>
      <protection locked="0"/>
    </xf>
    <xf numFmtId="0" fontId="49" fillId="37" borderId="3" xfId="75" applyFont="1" applyFill="1" applyBorder="1" applyAlignment="1">
      <alignment horizontal="center" vertical="center" wrapText="1"/>
    </xf>
    <xf numFmtId="0" fontId="49" fillId="37" borderId="2" xfId="75" applyFont="1" applyFill="1" applyBorder="1" applyAlignment="1">
      <alignment horizontal="center" vertical="center" wrapText="1"/>
    </xf>
    <xf numFmtId="0" fontId="49" fillId="0" borderId="3" xfId="75" applyFont="1" applyBorder="1" applyAlignment="1">
      <alignment horizontal="left" vertical="center" wrapText="1"/>
    </xf>
    <xf numFmtId="0" fontId="49" fillId="0" borderId="1" xfId="75" applyFont="1" applyBorder="1" applyAlignment="1">
      <alignment horizontal="left" vertical="center" wrapText="1"/>
    </xf>
    <xf numFmtId="0" fontId="41" fillId="38" borderId="3" xfId="75" applyFont="1" applyFill="1" applyBorder="1" applyAlignment="1">
      <alignment horizontal="center" vertical="center" wrapText="1"/>
    </xf>
    <xf numFmtId="0" fontId="41" fillId="38" borderId="1" xfId="75" applyFont="1" applyFill="1" applyBorder="1" applyAlignment="1">
      <alignment horizontal="center" vertical="center" wrapText="1"/>
    </xf>
    <xf numFmtId="0" fontId="41" fillId="38" borderId="2" xfId="75" applyFont="1" applyFill="1" applyBorder="1" applyAlignment="1">
      <alignment horizontal="center" vertical="center" wrapText="1"/>
    </xf>
    <xf numFmtId="0" fontId="49" fillId="0" borderId="23" xfId="75" applyFont="1" applyBorder="1" applyAlignment="1">
      <alignment horizontal="center" vertical="center" wrapText="1"/>
    </xf>
    <xf numFmtId="0" fontId="49" fillId="0" borderId="24" xfId="75" applyFont="1" applyBorder="1" applyAlignment="1">
      <alignment horizontal="center" vertical="center" wrapText="1"/>
    </xf>
    <xf numFmtId="0" fontId="49" fillId="0" borderId="25" xfId="75" applyFont="1" applyBorder="1" applyAlignment="1">
      <alignment horizontal="center" vertical="center" wrapText="1"/>
    </xf>
    <xf numFmtId="0" fontId="44" fillId="39" borderId="0" xfId="75" applyFont="1" applyFill="1" applyAlignment="1">
      <alignment horizontal="center" vertical="center" wrapText="1"/>
    </xf>
    <xf numFmtId="0" fontId="44" fillId="39" borderId="0" xfId="75" applyFont="1" applyFill="1" applyAlignment="1">
      <alignment horizontal="center" vertical="center"/>
    </xf>
    <xf numFmtId="0" fontId="46" fillId="39" borderId="0" xfId="75" applyFont="1" applyFill="1" applyAlignment="1" applyProtection="1">
      <alignment horizontal="left" vertical="center" wrapText="1"/>
      <protection locked="0"/>
    </xf>
    <xf numFmtId="0" fontId="49" fillId="38" borderId="3" xfId="75" applyFont="1" applyFill="1" applyBorder="1" applyAlignment="1">
      <alignment horizontal="center" vertical="center" wrapText="1"/>
    </xf>
    <xf numFmtId="0" fontId="49" fillId="38" borderId="1" xfId="75" applyFont="1" applyFill="1" applyBorder="1" applyAlignment="1">
      <alignment horizontal="center" vertical="center" wrapText="1"/>
    </xf>
    <xf numFmtId="0" fontId="49" fillId="38" borderId="2" xfId="75" applyFont="1" applyFill="1" applyBorder="1" applyAlignment="1">
      <alignment horizontal="center" vertical="center" wrapText="1"/>
    </xf>
    <xf numFmtId="0" fontId="44" fillId="38" borderId="5" xfId="75" applyFont="1" applyFill="1" applyBorder="1" applyAlignment="1">
      <alignment horizontal="center" vertical="center" wrapText="1"/>
    </xf>
    <xf numFmtId="0" fontId="44" fillId="38" borderId="26" xfId="75" applyFont="1" applyFill="1" applyBorder="1" applyAlignment="1">
      <alignment horizontal="center" vertical="center" wrapText="1"/>
    </xf>
    <xf numFmtId="0" fontId="49" fillId="37" borderId="3" xfId="75" applyFont="1" applyFill="1" applyBorder="1" applyAlignment="1">
      <alignment horizontal="center" vertical="top" wrapText="1"/>
    </xf>
    <xf numFmtId="0" fontId="49" fillId="37" borderId="2" xfId="75" applyFont="1" applyFill="1" applyBorder="1" applyAlignment="1">
      <alignment horizontal="center" vertical="top" wrapText="1"/>
    </xf>
    <xf numFmtId="0" fontId="44" fillId="37" borderId="3" xfId="75" applyFont="1" applyFill="1" applyBorder="1" applyAlignment="1">
      <alignment horizontal="center" vertical="top" wrapText="1"/>
    </xf>
    <xf numFmtId="0" fontId="44" fillId="37" borderId="1" xfId="75" applyFont="1" applyFill="1" applyBorder="1" applyAlignment="1">
      <alignment horizontal="center" vertical="top" wrapText="1"/>
    </xf>
    <xf numFmtId="0" fontId="44" fillId="37" borderId="2" xfId="75" applyFont="1" applyFill="1" applyBorder="1" applyAlignment="1">
      <alignment horizontal="center" vertical="top" wrapText="1"/>
    </xf>
    <xf numFmtId="0" fontId="44" fillId="0" borderId="0" xfId="75" applyFont="1" applyAlignment="1">
      <alignment horizontal="center" vertical="center"/>
    </xf>
    <xf numFmtId="178" fontId="56" fillId="0" borderId="73" xfId="71" applyNumberFormat="1" applyFont="1" applyBorder="1" applyAlignment="1">
      <alignment horizontal="center" vertical="center"/>
    </xf>
    <xf numFmtId="178" fontId="56" fillId="0" borderId="74" xfId="71" applyNumberFormat="1" applyFont="1" applyBorder="1" applyAlignment="1">
      <alignment horizontal="center" vertical="center"/>
    </xf>
    <xf numFmtId="0" fontId="56" fillId="41" borderId="53" xfId="75" applyFont="1" applyFill="1" applyBorder="1" applyAlignment="1">
      <alignment horizontal="center" vertical="center"/>
    </xf>
    <xf numFmtId="0" fontId="56" fillId="41" borderId="54" xfId="75" applyFont="1" applyFill="1" applyBorder="1" applyAlignment="1">
      <alignment horizontal="center" vertical="center"/>
    </xf>
    <xf numFmtId="38" fontId="56" fillId="0" borderId="59" xfId="68" applyFont="1" applyBorder="1" applyAlignment="1">
      <alignment horizontal="center" vertical="center" shrinkToFit="1"/>
    </xf>
    <xf numFmtId="38" fontId="56" fillId="0" borderId="60" xfId="68" applyFont="1" applyBorder="1" applyAlignment="1">
      <alignment horizontal="center" vertical="center" shrinkToFit="1"/>
    </xf>
    <xf numFmtId="38" fontId="56" fillId="0" borderId="65" xfId="68" applyFont="1" applyBorder="1" applyAlignment="1">
      <alignment horizontal="center" vertical="center"/>
    </xf>
    <xf numFmtId="38" fontId="56" fillId="0" borderId="66" xfId="68" applyFont="1" applyBorder="1" applyAlignment="1">
      <alignment horizontal="center" vertical="center"/>
    </xf>
    <xf numFmtId="0" fontId="56" fillId="0" borderId="67" xfId="75" applyFont="1" applyBorder="1" applyAlignment="1">
      <alignment horizontal="center" vertical="center"/>
    </xf>
    <xf numFmtId="0" fontId="56" fillId="0" borderId="68" xfId="75" applyFont="1" applyBorder="1" applyAlignment="1">
      <alignment horizontal="center" vertical="center"/>
    </xf>
    <xf numFmtId="0" fontId="44" fillId="0" borderId="6" xfId="75" applyFont="1" applyBorder="1" applyAlignment="1">
      <alignment horizontal="left" vertical="center" wrapText="1"/>
    </xf>
    <xf numFmtId="0" fontId="44" fillId="0" borderId="6" xfId="75" applyFont="1" applyBorder="1" applyAlignment="1">
      <alignment horizontal="left" vertical="center"/>
    </xf>
    <xf numFmtId="0" fontId="45" fillId="0" borderId="3" xfId="75" applyFont="1" applyBorder="1" applyAlignment="1">
      <alignment horizontal="center" vertical="center" wrapText="1"/>
    </xf>
    <xf numFmtId="0" fontId="45" fillId="0" borderId="1" xfId="75" applyFont="1" applyBorder="1" applyAlignment="1">
      <alignment horizontal="center" vertical="center" wrapText="1"/>
    </xf>
    <xf numFmtId="0" fontId="49" fillId="37" borderId="4" xfId="75" applyFont="1" applyFill="1" applyBorder="1" applyAlignment="1">
      <alignment horizontal="center" vertical="center" wrapText="1"/>
    </xf>
    <xf numFmtId="0" fontId="49" fillId="37" borderId="26" xfId="75" applyFont="1" applyFill="1" applyBorder="1" applyAlignment="1">
      <alignment horizontal="center" vertical="center" wrapText="1"/>
    </xf>
    <xf numFmtId="178" fontId="49" fillId="0" borderId="23" xfId="71" applyNumberFormat="1" applyFont="1" applyBorder="1" applyAlignment="1">
      <alignment horizontal="center" vertical="center" wrapText="1"/>
    </xf>
    <xf numFmtId="178" fontId="49" fillId="0" borderId="24" xfId="71" applyNumberFormat="1" applyFont="1" applyBorder="1" applyAlignment="1">
      <alignment horizontal="center" vertical="center" wrapText="1"/>
    </xf>
    <xf numFmtId="0" fontId="42" fillId="0" borderId="27" xfId="75" applyFont="1" applyBorder="1" applyAlignment="1">
      <alignment horizontal="left" vertical="center" wrapText="1"/>
    </xf>
    <xf numFmtId="0" fontId="42" fillId="0" borderId="27" xfId="75" applyFont="1" applyBorder="1" applyAlignment="1">
      <alignment horizontal="left" vertical="center"/>
    </xf>
    <xf numFmtId="0" fontId="49" fillId="0" borderId="3" xfId="75" applyFont="1" applyBorder="1" applyAlignment="1">
      <alignment horizontal="center" vertical="center" wrapText="1"/>
    </xf>
    <xf numFmtId="0" fontId="49" fillId="0" borderId="1" xfId="75" applyFont="1" applyBorder="1" applyAlignment="1">
      <alignment horizontal="center" vertical="center" wrapText="1"/>
    </xf>
    <xf numFmtId="178" fontId="40" fillId="0" borderId="23" xfId="71" applyNumberFormat="1" applyFont="1" applyBorder="1" applyAlignment="1">
      <alignment horizontal="center" vertical="center" wrapText="1"/>
    </xf>
    <xf numFmtId="178" fontId="40" fillId="0" borderId="24" xfId="71" applyNumberFormat="1" applyFont="1" applyBorder="1" applyAlignment="1">
      <alignment horizontal="center" vertical="center" wrapText="1"/>
    </xf>
  </cellXfs>
  <cellStyles count="7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71"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68" builtinId="6"/>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70" xr:uid="{0E3CC748-5DBC-4525-98D1-5B1A0D6B0CE5}"/>
    <cellStyle name="桁区切り 8 2" xfId="76" xr:uid="{4E1AFE72-4C95-4886-BBE9-8E4AAB1468A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9" xr:uid="{58426D68-38F5-4374-B60E-F77002238811}"/>
    <cellStyle name="標準 14 2" xfId="73" xr:uid="{2A74B542-7CA8-4E69-A8FE-AF8E5D48FD0B}"/>
    <cellStyle name="標準 14 3" xfId="72" xr:uid="{80C3BC81-670C-42DE-AFF0-1AF206F97750}"/>
    <cellStyle name="標準 14 3 2" xfId="75" xr:uid="{184005F4-17A8-43A9-8700-CC421039CDF4}"/>
    <cellStyle name="標準 14 4" xfId="74" xr:uid="{A60A3A54-AADE-440A-A04F-F175C58E9E6E}"/>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7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612321</xdr:colOff>
      <xdr:row>14</xdr:row>
      <xdr:rowOff>122463</xdr:rowOff>
    </xdr:from>
    <xdr:to>
      <xdr:col>5</xdr:col>
      <xdr:colOff>544285</xdr:colOff>
      <xdr:row>14</xdr:row>
      <xdr:rowOff>830035</xdr:rowOff>
    </xdr:to>
    <xdr:sp macro="" textlink="">
      <xdr:nvSpPr>
        <xdr:cNvPr id="2" name="テキスト ボックス 1">
          <a:extLst>
            <a:ext uri="{FF2B5EF4-FFF2-40B4-BE49-F238E27FC236}">
              <a16:creationId xmlns:a16="http://schemas.microsoft.com/office/drawing/2014/main" id="{1DF7272D-E97A-4EBC-B358-8ABF4BD40A53}"/>
            </a:ext>
          </a:extLst>
        </xdr:cNvPr>
        <xdr:cNvSpPr txBox="1"/>
      </xdr:nvSpPr>
      <xdr:spPr>
        <a:xfrm>
          <a:off x="612321" y="8055427"/>
          <a:ext cx="8749393"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0</xdr:col>
      <xdr:colOff>0</xdr:colOff>
      <xdr:row>7</xdr:row>
      <xdr:rowOff>240844</xdr:rowOff>
    </xdr:from>
    <xdr:to>
      <xdr:col>4</xdr:col>
      <xdr:colOff>1700893</xdr:colOff>
      <xdr:row>7</xdr:row>
      <xdr:rowOff>734784</xdr:rowOff>
    </xdr:to>
    <xdr:sp macro="" textlink="">
      <xdr:nvSpPr>
        <xdr:cNvPr id="3" name="テキスト ボックス 2">
          <a:extLst>
            <a:ext uri="{FF2B5EF4-FFF2-40B4-BE49-F238E27FC236}">
              <a16:creationId xmlns:a16="http://schemas.microsoft.com/office/drawing/2014/main" id="{1B8016AB-F7F9-4FB4-B80B-1EA08E08ECED}"/>
            </a:ext>
          </a:extLst>
        </xdr:cNvPr>
        <xdr:cNvSpPr txBox="1"/>
      </xdr:nvSpPr>
      <xdr:spPr>
        <a:xfrm>
          <a:off x="0" y="2690130"/>
          <a:ext cx="8749393" cy="4939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施設ごとのベースアップ評価料の届け出状況は、「対象施設報告シート」に入力してください</a:t>
          </a:r>
        </a:p>
      </xdr:txBody>
    </xdr:sp>
    <xdr:clientData/>
  </xdr:twoCellAnchor>
  <xdr:twoCellAnchor>
    <xdr:from>
      <xdr:col>6</xdr:col>
      <xdr:colOff>231321</xdr:colOff>
      <xdr:row>7</xdr:row>
      <xdr:rowOff>0</xdr:rowOff>
    </xdr:from>
    <xdr:to>
      <xdr:col>10</xdr:col>
      <xdr:colOff>1088571</xdr:colOff>
      <xdr:row>8</xdr:row>
      <xdr:rowOff>299357</xdr:rowOff>
    </xdr:to>
    <xdr:sp macro="" textlink="">
      <xdr:nvSpPr>
        <xdr:cNvPr id="4" name="テキスト ボックス 3">
          <a:extLst>
            <a:ext uri="{FF2B5EF4-FFF2-40B4-BE49-F238E27FC236}">
              <a16:creationId xmlns:a16="http://schemas.microsoft.com/office/drawing/2014/main" id="{FD02E139-8393-4A86-B7EF-C77C9AF07C08}"/>
            </a:ext>
          </a:extLst>
        </xdr:cNvPr>
        <xdr:cNvSpPr txBox="1"/>
      </xdr:nvSpPr>
      <xdr:spPr>
        <a:xfrm>
          <a:off x="9429750" y="2680607"/>
          <a:ext cx="7905750" cy="125185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12</xdr:col>
      <xdr:colOff>612321</xdr:colOff>
      <xdr:row>14</xdr:row>
      <xdr:rowOff>122463</xdr:rowOff>
    </xdr:from>
    <xdr:to>
      <xdr:col>17</xdr:col>
      <xdr:colOff>544285</xdr:colOff>
      <xdr:row>14</xdr:row>
      <xdr:rowOff>830035</xdr:rowOff>
    </xdr:to>
    <xdr:sp macro="" textlink="">
      <xdr:nvSpPr>
        <xdr:cNvPr id="5" name="テキスト ボックス 4">
          <a:extLst>
            <a:ext uri="{FF2B5EF4-FFF2-40B4-BE49-F238E27FC236}">
              <a16:creationId xmlns:a16="http://schemas.microsoft.com/office/drawing/2014/main" id="{4FD6B1DF-528F-4361-85A2-6D936332D1CF}"/>
            </a:ext>
          </a:extLst>
        </xdr:cNvPr>
        <xdr:cNvSpPr txBox="1"/>
      </xdr:nvSpPr>
      <xdr:spPr>
        <a:xfrm>
          <a:off x="612321" y="8056788"/>
          <a:ext cx="7456714" cy="707572"/>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　「基本給・手当の引き上げを、割合ではなく、一律○○円引き上げた」</a:t>
          </a:r>
          <a:endParaRPr kumimoji="1" lang="en-US" altLang="ja-JP" sz="1400" b="1"/>
        </a:p>
        <a:p>
          <a:pPr algn="ctr"/>
          <a:r>
            <a:rPr kumimoji="1" lang="ja-JP" altLang="en-US" sz="1400" b="1"/>
            <a:t>「一時金・特別手当で対応した」場合は、このシートに入力が必須です。</a:t>
          </a:r>
        </a:p>
      </xdr:txBody>
    </xdr:sp>
    <xdr:clientData/>
  </xdr:twoCellAnchor>
  <xdr:twoCellAnchor>
    <xdr:from>
      <xdr:col>12</xdr:col>
      <xdr:colOff>0</xdr:colOff>
      <xdr:row>7</xdr:row>
      <xdr:rowOff>240844</xdr:rowOff>
    </xdr:from>
    <xdr:to>
      <xdr:col>16</xdr:col>
      <xdr:colOff>1700893</xdr:colOff>
      <xdr:row>7</xdr:row>
      <xdr:rowOff>734784</xdr:rowOff>
    </xdr:to>
    <xdr:sp macro="" textlink="">
      <xdr:nvSpPr>
        <xdr:cNvPr id="6" name="テキスト ボックス 5">
          <a:extLst>
            <a:ext uri="{FF2B5EF4-FFF2-40B4-BE49-F238E27FC236}">
              <a16:creationId xmlns:a16="http://schemas.microsoft.com/office/drawing/2014/main" id="{632518B7-86B3-49DA-A555-2C443B44896F}"/>
            </a:ext>
          </a:extLst>
        </xdr:cNvPr>
        <xdr:cNvSpPr txBox="1"/>
      </xdr:nvSpPr>
      <xdr:spPr>
        <a:xfrm>
          <a:off x="0" y="2936419"/>
          <a:ext cx="7520668" cy="49394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施設ごとのベースアップ評価料の届け出状況は、「対象施設報告シート」に入力してください</a:t>
          </a:r>
        </a:p>
      </xdr:txBody>
    </xdr:sp>
    <xdr:clientData/>
  </xdr:twoCellAnchor>
  <xdr:twoCellAnchor>
    <xdr:from>
      <xdr:col>18</xdr:col>
      <xdr:colOff>231321</xdr:colOff>
      <xdr:row>7</xdr:row>
      <xdr:rowOff>0</xdr:rowOff>
    </xdr:from>
    <xdr:to>
      <xdr:col>22</xdr:col>
      <xdr:colOff>1088571</xdr:colOff>
      <xdr:row>8</xdr:row>
      <xdr:rowOff>299357</xdr:rowOff>
    </xdr:to>
    <xdr:sp macro="" textlink="">
      <xdr:nvSpPr>
        <xdr:cNvPr id="7" name="テキスト ボックス 6">
          <a:extLst>
            <a:ext uri="{FF2B5EF4-FFF2-40B4-BE49-F238E27FC236}">
              <a16:creationId xmlns:a16="http://schemas.microsoft.com/office/drawing/2014/main" id="{4289E59A-CC62-4D15-8D93-9FF62232C4D9}"/>
            </a:ext>
          </a:extLst>
        </xdr:cNvPr>
        <xdr:cNvSpPr txBox="1"/>
      </xdr:nvSpPr>
      <xdr:spPr>
        <a:xfrm>
          <a:off x="27432000" y="2680607"/>
          <a:ext cx="7905750" cy="125185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「③：賃上げ支援事業の申請額」は、「基準額」と「賃金改善額」を比較して、低廉な額です。</a:t>
          </a:r>
          <a:endParaRPr kumimoji="1" lang="en-US" altLang="ja-JP" sz="1300" b="1"/>
        </a:p>
        <a:p>
          <a:pPr algn="l"/>
          <a:r>
            <a:rPr kumimoji="1" lang="ja-JP" altLang="en-US" sz="1300" b="1"/>
            <a:t>　「①：賃金改善の総額（自動計算）」　＞　「基準額」　の場合　・・・　申請額　＝　基準額</a:t>
          </a:r>
          <a:endParaRPr kumimoji="1" lang="en-US" altLang="ja-JP" sz="1300" b="1"/>
        </a:p>
        <a:p>
          <a:pPr algn="l"/>
          <a:r>
            <a:rPr kumimoji="1" lang="ja-JP" altLang="en-US" sz="1300" b="1"/>
            <a:t>　「①：賃金改善の総額（自動計算）」　＜　「基準額」　の場合　・・・　申請額　＝　賃金改善の総額</a:t>
          </a:r>
          <a:endParaRPr kumimoji="1" lang="en-US" altLang="ja-JP" sz="1300" b="1"/>
        </a:p>
        <a:p>
          <a:pPr algn="l"/>
          <a:r>
            <a:rPr kumimoji="1" lang="ja-JP" altLang="en-US" sz="1300" b="1"/>
            <a:t>　</a:t>
          </a:r>
          <a:r>
            <a:rPr kumimoji="1" lang="en-US" altLang="ja-JP" sz="1300" b="1"/>
            <a:t>※</a:t>
          </a:r>
          <a:r>
            <a:rPr kumimoji="1" lang="ja-JP" altLang="en-US" sz="1300" b="1"/>
            <a:t>基準額は、基準額計算シートで確認ください。</a:t>
          </a:r>
          <a:endParaRPr kumimoji="1" lang="en-US" altLang="ja-JP" sz="1300" b="1"/>
        </a:p>
      </xdr:txBody>
    </xdr:sp>
    <xdr:clientData/>
  </xdr:twoCellAnchor>
  <xdr:twoCellAnchor>
    <xdr:from>
      <xdr:col>17</xdr:col>
      <xdr:colOff>1415146</xdr:colOff>
      <xdr:row>10</xdr:row>
      <xdr:rowOff>0</xdr:rowOff>
    </xdr:from>
    <xdr:to>
      <xdr:col>22</xdr:col>
      <xdr:colOff>13609</xdr:colOff>
      <xdr:row>13</xdr:row>
      <xdr:rowOff>462643</xdr:rowOff>
    </xdr:to>
    <xdr:sp macro="" textlink="">
      <xdr:nvSpPr>
        <xdr:cNvPr id="8" name="テキスト ボックス 7">
          <a:extLst>
            <a:ext uri="{FF2B5EF4-FFF2-40B4-BE49-F238E27FC236}">
              <a16:creationId xmlns:a16="http://schemas.microsoft.com/office/drawing/2014/main" id="{CF441B98-6EC7-4B29-9241-8397A306EE9D}"/>
            </a:ext>
          </a:extLst>
        </xdr:cNvPr>
        <xdr:cNvSpPr txBox="1"/>
      </xdr:nvSpPr>
      <xdr:spPr>
        <a:xfrm>
          <a:off x="8939896" y="5010150"/>
          <a:ext cx="7294788" cy="2843893"/>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具体例：薬剤師（</a:t>
          </a:r>
          <a:r>
            <a:rPr kumimoji="1" lang="en-US" altLang="ja-JP" sz="1300" b="1"/>
            <a:t>32</a:t>
          </a:r>
          <a:r>
            <a:rPr kumimoji="1" lang="ja-JP" altLang="en-US" sz="1300" b="1"/>
            <a:t>名）</a:t>
          </a:r>
          <a:endParaRPr kumimoji="1" lang="en-US" altLang="ja-JP" sz="1300" b="1"/>
        </a:p>
        <a:p>
          <a:pPr algn="l"/>
          <a:r>
            <a:rPr kumimoji="1" lang="ja-JP" altLang="en-US" sz="1300" b="1"/>
            <a:t>　　　　　・毎月の手当　</a:t>
          </a:r>
          <a:r>
            <a:rPr kumimoji="1" lang="en-US" altLang="ja-JP" sz="1300" b="1"/>
            <a:t>5,000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endParaRPr kumimoji="1" lang="en-US" altLang="ja-JP" sz="1300" b="1"/>
        </a:p>
        <a:p>
          <a:pPr algn="l"/>
          <a:r>
            <a:rPr kumimoji="1" lang="ja-JP" altLang="en-US" sz="1300" b="1"/>
            <a:t>　　　　　・特別手当　　</a:t>
          </a:r>
          <a:r>
            <a:rPr kumimoji="1" lang="en-US" altLang="ja-JP" sz="1300" b="1"/>
            <a:t>10,000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endParaRPr kumimoji="1" lang="en-US" altLang="ja-JP" sz="1300" b="1"/>
        </a:p>
        <a:p>
          <a:pPr algn="l"/>
          <a:endParaRPr kumimoji="1" lang="en-US" altLang="ja-JP" sz="1300" b="1"/>
        </a:p>
        <a:p>
          <a:pPr algn="l"/>
          <a:r>
            <a:rPr kumimoji="1" lang="ja-JP" altLang="en-US" sz="1300" b="1"/>
            <a:t>　　　　　　事務職員（</a:t>
          </a:r>
          <a:r>
            <a:rPr kumimoji="1" lang="en-US" altLang="ja-JP" sz="1300" b="1"/>
            <a:t>16</a:t>
          </a:r>
          <a:r>
            <a:rPr kumimoji="1" lang="ja-JP" altLang="en-US" sz="1300" b="1"/>
            <a:t>名）</a:t>
          </a:r>
          <a:endParaRPr kumimoji="1" lang="en-US" altLang="ja-JP" sz="1300" b="1"/>
        </a:p>
        <a:p>
          <a:pPr algn="l"/>
          <a:r>
            <a:rPr kumimoji="1" lang="ja-JP" altLang="en-US" sz="1300" b="1"/>
            <a:t>　　　　　・毎月の手当　</a:t>
          </a:r>
          <a:r>
            <a:rPr kumimoji="1" lang="en-US" altLang="ja-JP" sz="1300" b="1"/>
            <a:t>1,000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p>
        <a:p>
          <a:pPr algn="l"/>
          <a:r>
            <a:rPr kumimoji="1" lang="ja-JP" altLang="en-US" sz="1300" b="1"/>
            <a:t>　　　　　・特別手当　　</a:t>
          </a:r>
          <a:r>
            <a:rPr kumimoji="1" lang="en-US" altLang="ja-JP" sz="1300" b="1"/>
            <a:t>2,000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p>
        <a:p>
          <a:pPr algn="l"/>
          <a:endParaRPr kumimoji="1" lang="en-US" altLang="ja-JP" sz="1300" b="1"/>
        </a:p>
        <a:p>
          <a:pPr algn="l"/>
          <a:r>
            <a:rPr kumimoji="1" lang="ja-JP" altLang="en-US" sz="1300" b="1"/>
            <a:t>　　　⇒「賃金改善（全体）の内容」の入力は、</a:t>
          </a:r>
          <a:endParaRPr kumimoji="1" lang="en-US" altLang="ja-JP" sz="1300" b="1"/>
        </a:p>
        <a:p>
          <a:pPr algn="l"/>
          <a:r>
            <a:rPr kumimoji="1" lang="ja-JP" altLang="en-US" sz="1300" b="1"/>
            <a:t>　　　　　・毎月の手当　｛（</a:t>
          </a:r>
          <a:r>
            <a:rPr kumimoji="1" lang="en-US" altLang="ja-JP" sz="1300" b="1"/>
            <a:t>5,000×32</a:t>
          </a:r>
          <a:r>
            <a:rPr kumimoji="1" lang="ja-JP" altLang="en-US" sz="1300" b="1"/>
            <a:t>人）＋（</a:t>
          </a:r>
          <a:r>
            <a:rPr kumimoji="1" lang="en-US" altLang="ja-JP" sz="1300" b="1"/>
            <a:t>1,000×16</a:t>
          </a:r>
          <a:r>
            <a:rPr kumimoji="1" lang="ja-JP" altLang="en-US" sz="1300" b="1"/>
            <a:t>人）｝</a:t>
          </a:r>
          <a:r>
            <a:rPr kumimoji="1" lang="en-US" altLang="ja-JP" sz="1300" b="1"/>
            <a:t>÷48</a:t>
          </a:r>
          <a:r>
            <a:rPr kumimoji="1" lang="ja-JP" altLang="en-US" sz="1300" b="1"/>
            <a:t>人＝</a:t>
          </a:r>
          <a:r>
            <a:rPr kumimoji="1" lang="en-US" altLang="ja-JP" sz="1300" b="1"/>
            <a:t>3,666.666</a:t>
          </a:r>
          <a:r>
            <a:rPr kumimoji="1" lang="ja-JP" altLang="en-US" sz="1300" b="1"/>
            <a:t>円／人（１か月あたり）</a:t>
          </a:r>
          <a:endParaRPr kumimoji="1" lang="en-US" altLang="ja-JP" sz="1300" b="1"/>
        </a:p>
        <a:p>
          <a:pPr algn="l"/>
          <a:endParaRPr kumimoji="1" lang="en-US" altLang="ja-JP" sz="1300" b="1"/>
        </a:p>
        <a:p>
          <a:pPr algn="l"/>
          <a:r>
            <a:rPr kumimoji="1" lang="ja-JP" altLang="en-US" sz="1300" b="1"/>
            <a:t>　　　　　・特別手当　　｛（</a:t>
          </a:r>
          <a:r>
            <a:rPr kumimoji="1" lang="en-US" altLang="ja-JP" sz="1300" b="1"/>
            <a:t>10,000×32</a:t>
          </a:r>
          <a:r>
            <a:rPr kumimoji="1" lang="ja-JP" altLang="en-US" sz="1300" b="1"/>
            <a:t>人）＋（</a:t>
          </a:r>
          <a:r>
            <a:rPr kumimoji="1" lang="en-US" altLang="ja-JP" sz="1300" b="1"/>
            <a:t>2,000×16</a:t>
          </a:r>
          <a:r>
            <a:rPr kumimoji="1" lang="ja-JP" altLang="en-US" sz="1300" b="1"/>
            <a:t>人）｝</a:t>
          </a:r>
          <a:r>
            <a:rPr kumimoji="1" lang="en-US" altLang="ja-JP" sz="1300" b="1"/>
            <a:t>÷48</a:t>
          </a:r>
          <a:r>
            <a:rPr kumimoji="1" lang="ja-JP" altLang="en-US" sz="1300" b="1"/>
            <a:t>人＝</a:t>
          </a:r>
          <a:r>
            <a:rPr kumimoji="1" lang="en-US" altLang="ja-JP" sz="1300" b="1"/>
            <a:t>7,333.333</a:t>
          </a:r>
          <a:r>
            <a:rPr kumimoji="1" lang="ja-JP" altLang="en-US" sz="1300" b="1"/>
            <a:t>円／人（１か月あたり）</a:t>
          </a:r>
        </a:p>
      </xdr:txBody>
    </xdr:sp>
    <xdr:clientData/>
  </xdr:twoCellAnchor>
  <xdr:twoCellAnchor>
    <xdr:from>
      <xdr:col>17</xdr:col>
      <xdr:colOff>1510393</xdr:colOff>
      <xdr:row>18</xdr:row>
      <xdr:rowOff>122465</xdr:rowOff>
    </xdr:from>
    <xdr:to>
      <xdr:col>22</xdr:col>
      <xdr:colOff>108856</xdr:colOff>
      <xdr:row>19</xdr:row>
      <xdr:rowOff>966109</xdr:rowOff>
    </xdr:to>
    <xdr:sp macro="" textlink="">
      <xdr:nvSpPr>
        <xdr:cNvPr id="9" name="テキスト ボックス 8">
          <a:extLst>
            <a:ext uri="{FF2B5EF4-FFF2-40B4-BE49-F238E27FC236}">
              <a16:creationId xmlns:a16="http://schemas.microsoft.com/office/drawing/2014/main" id="{D6FAE8FD-BD08-4011-B41E-7543D067C33B}"/>
            </a:ext>
          </a:extLst>
        </xdr:cNvPr>
        <xdr:cNvSpPr txBox="1"/>
      </xdr:nvSpPr>
      <xdr:spPr>
        <a:xfrm>
          <a:off x="9035143" y="11123840"/>
          <a:ext cx="7294788" cy="156754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具体例：薬剤師（</a:t>
          </a:r>
          <a:r>
            <a:rPr kumimoji="1" lang="en-US" altLang="ja-JP" sz="1300" b="1"/>
            <a:t>32</a:t>
          </a:r>
          <a:r>
            <a:rPr kumimoji="1" lang="ja-JP" altLang="en-US" sz="1300" b="1"/>
            <a:t>名）</a:t>
          </a:r>
          <a:endParaRPr kumimoji="1" lang="en-US" altLang="ja-JP" sz="1300" b="1"/>
        </a:p>
        <a:p>
          <a:pPr algn="l"/>
          <a:r>
            <a:rPr kumimoji="1" lang="ja-JP" altLang="en-US" sz="1300" b="1"/>
            <a:t>　　　　　・毎月の手当　</a:t>
          </a:r>
          <a:r>
            <a:rPr kumimoji="1" lang="en-US" altLang="ja-JP" sz="1300" b="1"/>
            <a:t>5,000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endParaRPr kumimoji="1" lang="en-US" altLang="ja-JP" sz="1300" b="1"/>
        </a:p>
        <a:p>
          <a:pPr algn="l"/>
          <a:r>
            <a:rPr kumimoji="1" lang="ja-JP" altLang="en-US" sz="1300" b="1"/>
            <a:t>　　　　　・特別手当　　</a:t>
          </a:r>
          <a:r>
            <a:rPr kumimoji="1" lang="en-US" altLang="ja-JP" sz="1300" b="1"/>
            <a:t>10,000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endParaRPr kumimoji="1" lang="en-US" altLang="ja-JP" sz="1300" b="1"/>
        </a:p>
        <a:p>
          <a:pPr algn="l"/>
          <a:endParaRPr kumimoji="1" lang="en-US" altLang="ja-JP" sz="1300" b="1"/>
        </a:p>
        <a:p>
          <a:pPr algn="l"/>
          <a:r>
            <a:rPr kumimoji="1" lang="ja-JP" altLang="en-US" sz="1300" b="1"/>
            <a:t>　　</a:t>
          </a:r>
        </a:p>
      </xdr:txBody>
    </xdr:sp>
    <xdr:clientData/>
  </xdr:twoCellAnchor>
  <xdr:twoCellAnchor>
    <xdr:from>
      <xdr:col>17</xdr:col>
      <xdr:colOff>1401536</xdr:colOff>
      <xdr:row>22</xdr:row>
      <xdr:rowOff>489858</xdr:rowOff>
    </xdr:from>
    <xdr:to>
      <xdr:col>22</xdr:col>
      <xdr:colOff>-1</xdr:colOff>
      <xdr:row>24</xdr:row>
      <xdr:rowOff>612323</xdr:rowOff>
    </xdr:to>
    <xdr:sp macro="" textlink="">
      <xdr:nvSpPr>
        <xdr:cNvPr id="10" name="テキスト ボックス 9">
          <a:extLst>
            <a:ext uri="{FF2B5EF4-FFF2-40B4-BE49-F238E27FC236}">
              <a16:creationId xmlns:a16="http://schemas.microsoft.com/office/drawing/2014/main" id="{EF0A5F06-BE00-4F86-A32A-062443F9BE7D}"/>
            </a:ext>
          </a:extLst>
        </xdr:cNvPr>
        <xdr:cNvSpPr txBox="1"/>
      </xdr:nvSpPr>
      <xdr:spPr>
        <a:xfrm>
          <a:off x="8926286" y="14701158"/>
          <a:ext cx="7294788" cy="136071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300" b="1"/>
            <a:t>具体例：事務職員（</a:t>
          </a:r>
          <a:r>
            <a:rPr kumimoji="1" lang="en-US" altLang="ja-JP" sz="1300" b="1"/>
            <a:t>16</a:t>
          </a:r>
          <a:r>
            <a:rPr kumimoji="1" lang="ja-JP" altLang="en-US" sz="1300" b="1"/>
            <a:t>名）</a:t>
          </a:r>
          <a:endParaRPr kumimoji="1" lang="en-US" altLang="ja-JP" sz="1300" b="1"/>
        </a:p>
        <a:p>
          <a:pPr algn="l"/>
          <a:r>
            <a:rPr kumimoji="1" lang="ja-JP" altLang="en-US" sz="1300" b="1"/>
            <a:t>　　　　　・毎月の手当　</a:t>
          </a:r>
          <a:r>
            <a:rPr kumimoji="1" lang="en-US" altLang="ja-JP" sz="1300" b="1"/>
            <a:t>1,000</a:t>
          </a:r>
          <a:r>
            <a:rPr kumimoji="1" lang="ja-JP" altLang="en-US" sz="1300" b="1"/>
            <a:t>円増額　</a:t>
          </a:r>
          <a:r>
            <a:rPr kumimoji="1" lang="en-US" altLang="ja-JP" sz="1300" b="1"/>
            <a:t>2</a:t>
          </a:r>
          <a:r>
            <a:rPr kumimoji="1" lang="ja-JP" altLang="en-US" sz="1300" b="1"/>
            <a:t>か月分（令和</a:t>
          </a:r>
          <a:r>
            <a:rPr kumimoji="1" lang="en-US" altLang="ja-JP" sz="1300" b="1"/>
            <a:t>8</a:t>
          </a:r>
          <a:r>
            <a:rPr kumimoji="1" lang="ja-JP" altLang="en-US" sz="1300" b="1"/>
            <a:t>年</a:t>
          </a:r>
          <a:r>
            <a:rPr kumimoji="1" lang="en-US" altLang="ja-JP" sz="1300" b="1"/>
            <a:t>4</a:t>
          </a:r>
          <a:r>
            <a:rPr kumimoji="1" lang="ja-JP" altLang="en-US" sz="1300" b="1"/>
            <a:t>月～令和</a:t>
          </a:r>
          <a:r>
            <a:rPr kumimoji="1" lang="en-US" altLang="ja-JP" sz="1300" b="1"/>
            <a:t>8</a:t>
          </a:r>
          <a:r>
            <a:rPr kumimoji="1" lang="ja-JP" altLang="en-US" sz="1300" b="1"/>
            <a:t>年</a:t>
          </a:r>
          <a:r>
            <a:rPr kumimoji="1" lang="en-US" altLang="ja-JP" sz="1300" b="1"/>
            <a:t>5</a:t>
          </a:r>
          <a:r>
            <a:rPr kumimoji="1" lang="ja-JP" altLang="en-US" sz="1300" b="1"/>
            <a:t>月）</a:t>
          </a:r>
        </a:p>
        <a:p>
          <a:pPr algn="l"/>
          <a:r>
            <a:rPr kumimoji="1" lang="ja-JP" altLang="en-US" sz="1300" b="1"/>
            <a:t>　　　　　・特別手当　　</a:t>
          </a:r>
          <a:r>
            <a:rPr kumimoji="1" lang="en-US" altLang="ja-JP" sz="1300" b="1"/>
            <a:t>2,000</a:t>
          </a:r>
          <a:r>
            <a:rPr kumimoji="1" lang="ja-JP" altLang="en-US" sz="1300" b="1"/>
            <a:t>円　　　　</a:t>
          </a:r>
          <a:r>
            <a:rPr kumimoji="1" lang="en-US" altLang="ja-JP" sz="1300" b="1"/>
            <a:t>4</a:t>
          </a:r>
          <a:r>
            <a:rPr kumimoji="1" lang="ja-JP" altLang="en-US" sz="1300" b="1"/>
            <a:t>か月分（令和</a:t>
          </a:r>
          <a:r>
            <a:rPr kumimoji="1" lang="en-US" altLang="ja-JP" sz="1300" b="1"/>
            <a:t>7</a:t>
          </a:r>
          <a:r>
            <a:rPr kumimoji="1" lang="ja-JP" altLang="en-US" sz="1300" b="1"/>
            <a:t>年</a:t>
          </a:r>
          <a:r>
            <a:rPr kumimoji="1" lang="en-US" altLang="ja-JP" sz="1300" b="1"/>
            <a:t>12</a:t>
          </a:r>
          <a:r>
            <a:rPr kumimoji="1" lang="ja-JP" altLang="en-US" sz="1300" b="1"/>
            <a:t>月～令和</a:t>
          </a:r>
          <a:r>
            <a:rPr kumimoji="1" lang="en-US" altLang="ja-JP" sz="1300" b="1"/>
            <a:t>8</a:t>
          </a:r>
          <a:r>
            <a:rPr kumimoji="1" lang="ja-JP" altLang="en-US" sz="1300" b="1"/>
            <a:t>年</a:t>
          </a:r>
          <a:r>
            <a:rPr kumimoji="1" lang="en-US" altLang="ja-JP" sz="1300" b="1"/>
            <a:t>3</a:t>
          </a:r>
          <a:r>
            <a:rPr kumimoji="1" lang="ja-JP" altLang="en-US" sz="1300" b="1"/>
            <a:t>月）　　</a:t>
          </a:r>
        </a:p>
        <a:p>
          <a:pPr algn="l"/>
          <a:endParaRPr kumimoji="1" lang="en-US" altLang="ja-JP" sz="1300" b="1"/>
        </a:p>
      </xdr:txBody>
    </xdr:sp>
    <xdr:clientData/>
  </xdr:twoCellAnchor>
  <xdr:twoCellAnchor>
    <xdr:from>
      <xdr:col>12</xdr:col>
      <xdr:colOff>2216728</xdr:colOff>
      <xdr:row>2</xdr:row>
      <xdr:rowOff>51954</xdr:rowOff>
    </xdr:from>
    <xdr:to>
      <xdr:col>13</xdr:col>
      <xdr:colOff>1070017</xdr:colOff>
      <xdr:row>4</xdr:row>
      <xdr:rowOff>227609</xdr:rowOff>
    </xdr:to>
    <xdr:sp macro="" textlink="">
      <xdr:nvSpPr>
        <xdr:cNvPr id="11" name="テキスト ボックス 10">
          <a:extLst>
            <a:ext uri="{FF2B5EF4-FFF2-40B4-BE49-F238E27FC236}">
              <a16:creationId xmlns:a16="http://schemas.microsoft.com/office/drawing/2014/main" id="{BCE95A87-7CAA-4C8B-BDE2-78FCEA5FFC0E}"/>
            </a:ext>
          </a:extLst>
        </xdr:cNvPr>
        <xdr:cNvSpPr txBox="1"/>
      </xdr:nvSpPr>
      <xdr:spPr>
        <a:xfrm>
          <a:off x="20262273" y="658090"/>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17</xdr:col>
      <xdr:colOff>1</xdr:colOff>
      <xdr:row>3</xdr:row>
      <xdr:rowOff>60610</xdr:rowOff>
    </xdr:from>
    <xdr:to>
      <xdr:col>17</xdr:col>
      <xdr:colOff>1660071</xdr:colOff>
      <xdr:row>4</xdr:row>
      <xdr:rowOff>2471</xdr:rowOff>
    </xdr:to>
    <xdr:sp macro="" textlink="">
      <xdr:nvSpPr>
        <xdr:cNvPr id="12" name="正方形/長方形 11">
          <a:extLst>
            <a:ext uri="{FF2B5EF4-FFF2-40B4-BE49-F238E27FC236}">
              <a16:creationId xmlns:a16="http://schemas.microsoft.com/office/drawing/2014/main" id="{8BEB1E67-1891-4737-865A-6448887A6851}"/>
            </a:ext>
          </a:extLst>
        </xdr:cNvPr>
        <xdr:cNvSpPr/>
      </xdr:nvSpPr>
      <xdr:spPr bwMode="auto">
        <a:xfrm>
          <a:off x="25596274" y="943837"/>
          <a:ext cx="1660070"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21</xdr:col>
      <xdr:colOff>990852</xdr:colOff>
      <xdr:row>4</xdr:row>
      <xdr:rowOff>56898</xdr:rowOff>
    </xdr:from>
    <xdr:to>
      <xdr:col>22</xdr:col>
      <xdr:colOff>1490605</xdr:colOff>
      <xdr:row>4</xdr:row>
      <xdr:rowOff>397077</xdr:rowOff>
    </xdr:to>
    <xdr:sp macro="" textlink="">
      <xdr:nvSpPr>
        <xdr:cNvPr id="13" name="正方形/長方形 12">
          <a:extLst>
            <a:ext uri="{FF2B5EF4-FFF2-40B4-BE49-F238E27FC236}">
              <a16:creationId xmlns:a16="http://schemas.microsoft.com/office/drawing/2014/main" id="{FAB9604C-7729-435C-87D1-D85B4E4210F0}"/>
            </a:ext>
          </a:extLst>
        </xdr:cNvPr>
        <xdr:cNvSpPr/>
      </xdr:nvSpPr>
      <xdr:spPr bwMode="auto">
        <a:xfrm>
          <a:off x="34155170" y="1338443"/>
          <a:ext cx="1660071" cy="340179"/>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640771</xdr:colOff>
      <xdr:row>14</xdr:row>
      <xdr:rowOff>103906</xdr:rowOff>
    </xdr:from>
    <xdr:to>
      <xdr:col>22</xdr:col>
      <xdr:colOff>1282785</xdr:colOff>
      <xdr:row>14</xdr:row>
      <xdr:rowOff>829165</xdr:rowOff>
    </xdr:to>
    <xdr:grpSp>
      <xdr:nvGrpSpPr>
        <xdr:cNvPr id="14" name="グループ化 13">
          <a:extLst>
            <a:ext uri="{FF2B5EF4-FFF2-40B4-BE49-F238E27FC236}">
              <a16:creationId xmlns:a16="http://schemas.microsoft.com/office/drawing/2014/main" id="{E8E4B934-799D-47FA-8443-AAD6E9550E62}"/>
            </a:ext>
          </a:extLst>
        </xdr:cNvPr>
        <xdr:cNvGrpSpPr/>
      </xdr:nvGrpSpPr>
      <xdr:grpSpPr>
        <a:xfrm>
          <a:off x="28780342" y="7996049"/>
          <a:ext cx="3798872" cy="725259"/>
          <a:chOff x="31078712" y="7674429"/>
          <a:chExt cx="4122968" cy="725259"/>
        </a:xfrm>
      </xdr:grpSpPr>
      <xdr:sp macro="" textlink="">
        <xdr:nvSpPr>
          <xdr:cNvPr id="15" name="正方形/長方形 14">
            <a:extLst>
              <a:ext uri="{FF2B5EF4-FFF2-40B4-BE49-F238E27FC236}">
                <a16:creationId xmlns:a16="http://schemas.microsoft.com/office/drawing/2014/main" id="{4B72EAC8-5F08-2263-B0E6-F23EA514AF42}"/>
              </a:ext>
            </a:extLst>
          </xdr:cNvPr>
          <xdr:cNvSpPr/>
        </xdr:nvSpPr>
        <xdr:spPr bwMode="auto">
          <a:xfrm>
            <a:off x="34208358" y="7674429"/>
            <a:ext cx="993322" cy="639534"/>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BF0903ED-89A4-CA82-3893-E2A9B68C287C}"/>
              </a:ext>
            </a:extLst>
          </xdr:cNvPr>
          <xdr:cNvSpPr txBox="1"/>
        </xdr:nvSpPr>
        <xdr:spPr>
          <a:xfrm>
            <a:off x="31078712" y="7701643"/>
            <a:ext cx="2830288" cy="69804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別紙（</a:t>
            </a:r>
            <a:r>
              <a:rPr kumimoji="1" lang="en-US" altLang="ja-JP" sz="1200" b="1"/>
              <a:t>2</a:t>
            </a:r>
            <a:r>
              <a:rPr kumimoji="1" lang="ja-JP" altLang="en-US" sz="1200" b="1"/>
              <a:t>％超部分）が自動反映</a:t>
            </a:r>
            <a:endParaRPr kumimoji="1" lang="en-US" altLang="ja-JP" sz="1200" b="1"/>
          </a:p>
          <a:p>
            <a:pPr algn="ctr"/>
            <a:r>
              <a:rPr kumimoji="1" lang="ja-JP" altLang="en-US" sz="1200" b="1"/>
              <a:t>（入力不要の場合は、０円表示）</a:t>
            </a:r>
          </a:p>
        </xdr:txBody>
      </xdr:sp>
      <xdr:cxnSp macro="">
        <xdr:nvCxnSpPr>
          <xdr:cNvPr id="17" name="直線矢印コネクタ 16">
            <a:extLst>
              <a:ext uri="{FF2B5EF4-FFF2-40B4-BE49-F238E27FC236}">
                <a16:creationId xmlns:a16="http://schemas.microsoft.com/office/drawing/2014/main" id="{2E55EB19-EC02-6973-CA49-8F35F1719C3C}"/>
              </a:ext>
            </a:extLst>
          </xdr:cNvPr>
          <xdr:cNvCxnSpPr>
            <a:stCxn id="16" idx="3"/>
            <a:endCxn id="15" idx="1"/>
          </xdr:cNvCxnSpPr>
        </xdr:nvCxnSpPr>
        <xdr:spPr bwMode="auto">
          <a:xfrm flipV="1">
            <a:off x="33909000" y="7994196"/>
            <a:ext cx="299358" cy="56470"/>
          </a:xfrm>
          <a:prstGeom prst="straightConnector1">
            <a:avLst/>
          </a:prstGeom>
          <a:solidFill>
            <a:srgbClr xmlns:mc="http://schemas.openxmlformats.org/markup-compatibility/2006" xmlns:a14="http://schemas.microsoft.com/office/drawing/2010/main" val="FFFFFF" mc:Ignorable="a14" a14:legacySpreadsheetColorIndex="65"/>
          </a:solidFill>
          <a:ln w="5715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12</xdr:col>
      <xdr:colOff>1506682</xdr:colOff>
      <xdr:row>16</xdr:row>
      <xdr:rowOff>623454</xdr:rowOff>
    </xdr:from>
    <xdr:to>
      <xdr:col>13</xdr:col>
      <xdr:colOff>359971</xdr:colOff>
      <xdr:row>18</xdr:row>
      <xdr:rowOff>54428</xdr:rowOff>
    </xdr:to>
    <xdr:sp macro="" textlink="">
      <xdr:nvSpPr>
        <xdr:cNvPr id="18" name="テキスト ボックス 17">
          <a:extLst>
            <a:ext uri="{FF2B5EF4-FFF2-40B4-BE49-F238E27FC236}">
              <a16:creationId xmlns:a16="http://schemas.microsoft.com/office/drawing/2014/main" id="{90E9CE1D-2226-404D-903D-499F2EAC108C}"/>
            </a:ext>
          </a:extLst>
        </xdr:cNvPr>
        <xdr:cNvSpPr txBox="1"/>
      </xdr:nvSpPr>
      <xdr:spPr>
        <a:xfrm>
          <a:off x="19552227" y="10200409"/>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12</xdr:col>
      <xdr:colOff>1783773</xdr:colOff>
      <xdr:row>26</xdr:row>
      <xdr:rowOff>1108363</xdr:rowOff>
    </xdr:from>
    <xdr:to>
      <xdr:col>13</xdr:col>
      <xdr:colOff>637062</xdr:colOff>
      <xdr:row>28</xdr:row>
      <xdr:rowOff>37109</xdr:rowOff>
    </xdr:to>
    <xdr:sp macro="" textlink="">
      <xdr:nvSpPr>
        <xdr:cNvPr id="19" name="テキスト ボックス 18">
          <a:extLst>
            <a:ext uri="{FF2B5EF4-FFF2-40B4-BE49-F238E27FC236}">
              <a16:creationId xmlns:a16="http://schemas.microsoft.com/office/drawing/2014/main" id="{595E92B3-02CB-4731-8118-032F7DDCA1A1}"/>
            </a:ext>
          </a:extLst>
        </xdr:cNvPr>
        <xdr:cNvSpPr txBox="1"/>
      </xdr:nvSpPr>
      <xdr:spPr>
        <a:xfrm>
          <a:off x="19829318" y="18114818"/>
          <a:ext cx="2420835" cy="8510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134471</xdr:colOff>
      <xdr:row>20</xdr:row>
      <xdr:rowOff>156883</xdr:rowOff>
    </xdr:from>
    <xdr:to>
      <xdr:col>10</xdr:col>
      <xdr:colOff>1490381</xdr:colOff>
      <xdr:row>31</xdr:row>
      <xdr:rowOff>67236</xdr:rowOff>
    </xdr:to>
    <xdr:sp macro="" textlink="">
      <xdr:nvSpPr>
        <xdr:cNvPr id="3" name="テキスト ボックス 2">
          <a:extLst>
            <a:ext uri="{FF2B5EF4-FFF2-40B4-BE49-F238E27FC236}">
              <a16:creationId xmlns:a16="http://schemas.microsoft.com/office/drawing/2014/main" id="{FD41FED9-98F1-412C-B5CE-8A98737BE4F5}"/>
            </a:ext>
          </a:extLst>
        </xdr:cNvPr>
        <xdr:cNvSpPr txBox="1"/>
      </xdr:nvSpPr>
      <xdr:spPr>
        <a:xfrm>
          <a:off x="7922559" y="5759824"/>
          <a:ext cx="7138146" cy="274544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t>＜記入箇所＞</a:t>
          </a:r>
          <a:endParaRPr kumimoji="1" lang="en-US" altLang="ja-JP" sz="1200" b="1"/>
        </a:p>
        <a:p>
          <a:pPr algn="l"/>
          <a:r>
            <a:rPr kumimoji="1" lang="ja-JP" altLang="en-US" sz="1200" b="1"/>
            <a:t>・施設名、保険医療機関コードを入力</a:t>
          </a:r>
          <a:endParaRPr kumimoji="1" lang="en-US" altLang="ja-JP" sz="1200" b="1"/>
        </a:p>
        <a:p>
          <a:pPr algn="l"/>
          <a:r>
            <a:rPr kumimoji="1" lang="ja-JP" altLang="en-US" sz="1200" b="1"/>
            <a:t>・施設ごとに、６月１日時点のベースアップ評価料の届出（〇）を入力</a:t>
          </a:r>
          <a:endParaRPr kumimoji="1" lang="en-US" altLang="ja-JP" sz="1200" b="1"/>
        </a:p>
        <a:p>
          <a:pPr algn="l"/>
          <a:r>
            <a:rPr kumimoji="1" lang="ja-JP" altLang="en-US" sz="1200" b="1"/>
            <a:t>・申請額は、基準額計算シートで、基準額を確認し、賃金改善の総額とも比較する</a:t>
          </a:r>
          <a:endParaRPr kumimoji="1" lang="en-US" altLang="ja-JP" sz="1200" b="1"/>
        </a:p>
        <a:p>
          <a:pPr algn="l"/>
          <a:endParaRPr kumimoji="1" lang="en-US" altLang="ja-JP" sz="1200" b="1"/>
        </a:p>
        <a:p>
          <a:pPr algn="l"/>
          <a:r>
            <a:rPr kumimoji="1" lang="ja-JP" altLang="en-US" sz="1200" b="1"/>
            <a:t>　「③：賃上げ支援事業の申請額」は、「基準額」と「賃金改善額」を比較して、低廉な額です。</a:t>
          </a:r>
        </a:p>
        <a:p>
          <a:pPr algn="l"/>
          <a:r>
            <a:rPr kumimoji="1" lang="ja-JP" altLang="en-US" sz="1200" b="1"/>
            <a:t>　「①：賃金改善の総額（自動計算）」　＞　「基準額」　の場合　・・・　申請額　＝　基準額</a:t>
          </a:r>
        </a:p>
        <a:p>
          <a:pPr algn="l"/>
          <a:r>
            <a:rPr kumimoji="1" lang="ja-JP" altLang="en-US" sz="1200" b="1"/>
            <a:t>　「①：賃金改善の総額（自動計算）」　＜　「基準額」　の場合　・・・　申請額　＝　賃金改善の総額</a:t>
          </a:r>
        </a:p>
        <a:p>
          <a:pPr algn="l"/>
          <a:r>
            <a:rPr kumimoji="1" lang="ja-JP" altLang="en-US" sz="1200" b="1"/>
            <a:t>　</a:t>
          </a:r>
          <a:r>
            <a:rPr kumimoji="1" lang="en-US" altLang="ja-JP" sz="1200" b="1"/>
            <a:t>※</a:t>
          </a:r>
          <a:r>
            <a:rPr kumimoji="1" lang="ja-JP" altLang="en-US" sz="1200" b="1"/>
            <a:t>基準額は、基準額計算シートで確認ください。</a:t>
          </a:r>
        </a:p>
        <a:p>
          <a:pPr algn="l"/>
          <a:endParaRPr kumimoji="1" lang="ja-JP" altLang="en-US" sz="1200" b="1"/>
        </a:p>
      </xdr:txBody>
    </xdr:sp>
    <xdr:clientData/>
  </xdr:twoCellAnchor>
  <xdr:twoCellAnchor>
    <xdr:from>
      <xdr:col>6</xdr:col>
      <xdr:colOff>358588</xdr:colOff>
      <xdr:row>8</xdr:row>
      <xdr:rowOff>11205</xdr:rowOff>
    </xdr:from>
    <xdr:to>
      <xdr:col>7</xdr:col>
      <xdr:colOff>2095791</xdr:colOff>
      <xdr:row>11</xdr:row>
      <xdr:rowOff>80404</xdr:rowOff>
    </xdr:to>
    <xdr:sp macro="" textlink="">
      <xdr:nvSpPr>
        <xdr:cNvPr id="4" name="テキスト ボックス 3">
          <a:extLst>
            <a:ext uri="{FF2B5EF4-FFF2-40B4-BE49-F238E27FC236}">
              <a16:creationId xmlns:a16="http://schemas.microsoft.com/office/drawing/2014/main" id="{FA819F4A-B810-4CF1-8136-79215F9FB0D4}"/>
            </a:ext>
          </a:extLst>
        </xdr:cNvPr>
        <xdr:cNvSpPr txBox="1"/>
      </xdr:nvSpPr>
      <xdr:spPr>
        <a:xfrm>
          <a:off x="8146676" y="2521323"/>
          <a:ext cx="2431968" cy="8424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2381250</xdr:colOff>
      <xdr:row>6</xdr:row>
      <xdr:rowOff>666750</xdr:rowOff>
    </xdr:from>
    <xdr:to>
      <xdr:col>8</xdr:col>
      <xdr:colOff>2045073</xdr:colOff>
      <xdr:row>21</xdr:row>
      <xdr:rowOff>35904</xdr:rowOff>
    </xdr:to>
    <xdr:grpSp>
      <xdr:nvGrpSpPr>
        <xdr:cNvPr id="2" name="グループ化 1">
          <a:extLst>
            <a:ext uri="{FF2B5EF4-FFF2-40B4-BE49-F238E27FC236}">
              <a16:creationId xmlns:a16="http://schemas.microsoft.com/office/drawing/2014/main" id="{6CEFDE68-B3A9-4F51-91A2-8A6E080A49C2}"/>
            </a:ext>
          </a:extLst>
        </xdr:cNvPr>
        <xdr:cNvGrpSpPr/>
      </xdr:nvGrpSpPr>
      <xdr:grpSpPr>
        <a:xfrm>
          <a:off x="2381250" y="6445250"/>
          <a:ext cx="10560423" cy="2448904"/>
          <a:chOff x="2229971" y="6426279"/>
          <a:chExt cx="11665323" cy="2621261"/>
        </a:xfrm>
      </xdr:grpSpPr>
      <xdr:cxnSp macro="">
        <xdr:nvCxnSpPr>
          <xdr:cNvPr id="3" name="直線コネクタ 2">
            <a:extLst>
              <a:ext uri="{FF2B5EF4-FFF2-40B4-BE49-F238E27FC236}">
                <a16:creationId xmlns:a16="http://schemas.microsoft.com/office/drawing/2014/main" id="{9339AB7A-FF14-4C08-AEFD-BBC95B47A588}"/>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4" name="グループ化 3">
            <a:extLst>
              <a:ext uri="{FF2B5EF4-FFF2-40B4-BE49-F238E27FC236}">
                <a16:creationId xmlns:a16="http://schemas.microsoft.com/office/drawing/2014/main" id="{A49C5E14-9754-EC9B-AA2F-4FD0431AE2E1}"/>
              </a:ext>
            </a:extLst>
          </xdr:cNvPr>
          <xdr:cNvGrpSpPr/>
        </xdr:nvGrpSpPr>
        <xdr:grpSpPr>
          <a:xfrm>
            <a:off x="2229971" y="6426279"/>
            <a:ext cx="11665323" cy="2621261"/>
            <a:chOff x="2229971" y="6426279"/>
            <a:chExt cx="11787787" cy="2621261"/>
          </a:xfrm>
        </xdr:grpSpPr>
        <xdr:pic>
          <xdr:nvPicPr>
            <xdr:cNvPr id="5" name="図 4" descr="テーブル&#10;&#10;中程度の精度で自動的に生成された説明">
              <a:extLst>
                <a:ext uri="{FF2B5EF4-FFF2-40B4-BE49-F238E27FC236}">
                  <a16:creationId xmlns:a16="http://schemas.microsoft.com/office/drawing/2014/main" id="{B2CE289E-3C4F-CB4B-99BB-D19A624DC93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6" name="正方形/長方形 5">
              <a:extLst>
                <a:ext uri="{FF2B5EF4-FFF2-40B4-BE49-F238E27FC236}">
                  <a16:creationId xmlns:a16="http://schemas.microsoft.com/office/drawing/2014/main" id="{141E60F7-8CC0-B8C9-5508-7362270829F9}"/>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8E2FF99C-2BBE-60E9-7B86-30CB83736BF9}"/>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8" name="矢印: 下 7">
              <a:extLst>
                <a:ext uri="{FF2B5EF4-FFF2-40B4-BE49-F238E27FC236}">
                  <a16:creationId xmlns:a16="http://schemas.microsoft.com/office/drawing/2014/main" id="{D91E6B19-35F7-9B2B-47A6-D65B73630204}"/>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9" name="テキスト ボックス 8">
              <a:extLst>
                <a:ext uri="{FF2B5EF4-FFF2-40B4-BE49-F238E27FC236}">
                  <a16:creationId xmlns:a16="http://schemas.microsoft.com/office/drawing/2014/main" id="{CD628E3E-300E-82F7-4368-24E61F9064E2}"/>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10" name="テキスト ボックス 9">
              <a:extLst>
                <a:ext uri="{FF2B5EF4-FFF2-40B4-BE49-F238E27FC236}">
                  <a16:creationId xmlns:a16="http://schemas.microsoft.com/office/drawing/2014/main" id="{F3899A5B-DBF1-9BDD-7B62-2F6FC8CF9B99}"/>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11" name="テキスト ボックス 10">
              <a:extLst>
                <a:ext uri="{FF2B5EF4-FFF2-40B4-BE49-F238E27FC236}">
                  <a16:creationId xmlns:a16="http://schemas.microsoft.com/office/drawing/2014/main" id="{1A4621C0-0062-F247-AC8C-1ED3FD517E32}"/>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12" name="テキスト ボックス 11">
              <a:extLst>
                <a:ext uri="{FF2B5EF4-FFF2-40B4-BE49-F238E27FC236}">
                  <a16:creationId xmlns:a16="http://schemas.microsoft.com/office/drawing/2014/main" id="{8919B8D4-AE6B-1C6A-7215-6893D34C4C20}"/>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xdr:col>
      <xdr:colOff>421822</xdr:colOff>
      <xdr:row>5</xdr:row>
      <xdr:rowOff>54428</xdr:rowOff>
    </xdr:from>
    <xdr:to>
      <xdr:col>7</xdr:col>
      <xdr:colOff>639536</xdr:colOff>
      <xdr:row>5</xdr:row>
      <xdr:rowOff>1074964</xdr:rowOff>
    </xdr:to>
    <xdr:sp macro="" textlink="">
      <xdr:nvSpPr>
        <xdr:cNvPr id="13" name="テキスト ボックス 12">
          <a:extLst>
            <a:ext uri="{FF2B5EF4-FFF2-40B4-BE49-F238E27FC236}">
              <a16:creationId xmlns:a16="http://schemas.microsoft.com/office/drawing/2014/main" id="{00B9CE9B-6E94-43B0-9CE6-6173F18672B2}"/>
            </a:ext>
          </a:extLst>
        </xdr:cNvPr>
        <xdr:cNvSpPr txBox="1"/>
      </xdr:nvSpPr>
      <xdr:spPr>
        <a:xfrm>
          <a:off x="3306536" y="4721678"/>
          <a:ext cx="7837714" cy="1020536"/>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賃金改善を</a:t>
          </a:r>
          <a:endParaRPr kumimoji="1" lang="en-US" altLang="ja-JP" sz="1400" b="1"/>
        </a:p>
        <a:p>
          <a:pPr algn="ctr"/>
          <a:r>
            <a:rPr kumimoji="1" lang="ja-JP" altLang="en-US" sz="1400" b="1"/>
            <a:t>「基本給・手当の引き上げを、割合ではなく、一律○○円引き上げた」</a:t>
          </a:r>
          <a:endParaRPr kumimoji="1" lang="en-US" altLang="ja-JP" sz="1400" b="1"/>
        </a:p>
        <a:p>
          <a:pPr algn="ctr"/>
          <a:r>
            <a:rPr kumimoji="1" lang="ja-JP" altLang="en-US" sz="1400" b="1"/>
            <a:t>「一時金・特別手当で対応した」場合は、このシートの記入・作成は不要です</a:t>
          </a:r>
        </a:p>
      </xdr:txBody>
    </xdr:sp>
    <xdr:clientData/>
  </xdr:twoCellAnchor>
  <xdr:twoCellAnchor>
    <xdr:from>
      <xdr:col>13</xdr:col>
      <xdr:colOff>1075765</xdr:colOff>
      <xdr:row>14</xdr:row>
      <xdr:rowOff>134469</xdr:rowOff>
    </xdr:from>
    <xdr:to>
      <xdr:col>14</xdr:col>
      <xdr:colOff>790014</xdr:colOff>
      <xdr:row>15</xdr:row>
      <xdr:rowOff>140072</xdr:rowOff>
    </xdr:to>
    <xdr:sp macro="" textlink="">
      <xdr:nvSpPr>
        <xdr:cNvPr id="14" name="矢印: 下 13">
          <a:extLst>
            <a:ext uri="{FF2B5EF4-FFF2-40B4-BE49-F238E27FC236}">
              <a16:creationId xmlns:a16="http://schemas.microsoft.com/office/drawing/2014/main" id="{EBD6AE03-A506-4D2E-9DD2-19800483A9E1}"/>
            </a:ext>
          </a:extLst>
        </xdr:cNvPr>
        <xdr:cNvSpPr/>
      </xdr:nvSpPr>
      <xdr:spPr bwMode="auto">
        <a:xfrm rot="16200000">
          <a:off x="20699225" y="7552484"/>
          <a:ext cx="177053" cy="866774"/>
        </a:xfrm>
        <a:prstGeom prst="downArrow">
          <a:avLst/>
        </a:prstGeom>
        <a:solidFill>
          <a:srgbClr val="FF0000"/>
        </a:solid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11</xdr:col>
      <xdr:colOff>1121</xdr:colOff>
      <xdr:row>6</xdr:row>
      <xdr:rowOff>616029</xdr:rowOff>
    </xdr:from>
    <xdr:to>
      <xdr:col>19</xdr:col>
      <xdr:colOff>3762</xdr:colOff>
      <xdr:row>20</xdr:row>
      <xdr:rowOff>162076</xdr:rowOff>
    </xdr:to>
    <xdr:grpSp>
      <xdr:nvGrpSpPr>
        <xdr:cNvPr id="15" name="グループ化 14">
          <a:extLst>
            <a:ext uri="{FF2B5EF4-FFF2-40B4-BE49-F238E27FC236}">
              <a16:creationId xmlns:a16="http://schemas.microsoft.com/office/drawing/2014/main" id="{4C53068E-EB92-4BEF-9039-E37AC42B9FF6}"/>
            </a:ext>
          </a:extLst>
        </xdr:cNvPr>
        <xdr:cNvGrpSpPr/>
      </xdr:nvGrpSpPr>
      <xdr:grpSpPr>
        <a:xfrm>
          <a:off x="15730071" y="6394529"/>
          <a:ext cx="10118191" cy="2460697"/>
          <a:chOff x="2229971" y="6426279"/>
          <a:chExt cx="11665323" cy="2621261"/>
        </a:xfrm>
      </xdr:grpSpPr>
      <xdr:cxnSp macro="">
        <xdr:nvCxnSpPr>
          <xdr:cNvPr id="16" name="直線コネクタ 15">
            <a:extLst>
              <a:ext uri="{FF2B5EF4-FFF2-40B4-BE49-F238E27FC236}">
                <a16:creationId xmlns:a16="http://schemas.microsoft.com/office/drawing/2014/main" id="{A4B3BB63-EECF-E5AD-A83D-AB440EB538C9}"/>
              </a:ext>
            </a:extLst>
          </xdr:cNvPr>
          <xdr:cNvCxnSpPr/>
        </xdr:nvCxnSpPr>
        <xdr:spPr bwMode="auto">
          <a:xfrm flipH="1" flipV="1">
            <a:off x="5298782" y="8654943"/>
            <a:ext cx="7700041" cy="22412"/>
          </a:xfrm>
          <a:prstGeom prst="line">
            <a:avLst/>
          </a:prstGeom>
          <a:solidFill>
            <a:srgbClr xmlns:mc="http://schemas.openxmlformats.org/markup-compatibility/2006" xmlns:a14="http://schemas.microsoft.com/office/drawing/2010/main" val="FFFFFF" mc:Ignorable="a14" a14:legacySpreadsheetColorIndex="65"/>
          </a:solidFill>
          <a:ln w="57150"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nvGrpSpPr>
          <xdr:cNvPr id="17" name="グループ化 16">
            <a:extLst>
              <a:ext uri="{FF2B5EF4-FFF2-40B4-BE49-F238E27FC236}">
                <a16:creationId xmlns:a16="http://schemas.microsoft.com/office/drawing/2014/main" id="{8649D31F-4AE0-AA13-D617-D74E94351524}"/>
              </a:ext>
            </a:extLst>
          </xdr:cNvPr>
          <xdr:cNvGrpSpPr/>
        </xdr:nvGrpSpPr>
        <xdr:grpSpPr>
          <a:xfrm>
            <a:off x="2229971" y="6426279"/>
            <a:ext cx="11665323" cy="2621261"/>
            <a:chOff x="2229971" y="6426279"/>
            <a:chExt cx="11787787" cy="2621261"/>
          </a:xfrm>
        </xdr:grpSpPr>
        <xdr:pic>
          <xdr:nvPicPr>
            <xdr:cNvPr id="18" name="図 17" descr="テーブル&#10;&#10;中程度の精度で自動的に生成された説明">
              <a:extLst>
                <a:ext uri="{FF2B5EF4-FFF2-40B4-BE49-F238E27FC236}">
                  <a16:creationId xmlns:a16="http://schemas.microsoft.com/office/drawing/2014/main" id="{927F40F1-B802-38FA-1072-FD835F1BE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72841" y="6426279"/>
              <a:ext cx="7844917" cy="2621261"/>
            </a:xfrm>
            <a:prstGeom prst="rect">
              <a:avLst/>
            </a:prstGeom>
            <a:noFill/>
            <a:ln>
              <a:noFill/>
            </a:ln>
          </xdr:spPr>
        </xdr:pic>
        <xdr:sp macro="" textlink="">
          <xdr:nvSpPr>
            <xdr:cNvPr id="19" name="正方形/長方形 18">
              <a:extLst>
                <a:ext uri="{FF2B5EF4-FFF2-40B4-BE49-F238E27FC236}">
                  <a16:creationId xmlns:a16="http://schemas.microsoft.com/office/drawing/2014/main" id="{FDD7E758-4692-8150-5D53-59D36DE14535}"/>
                </a:ext>
              </a:extLst>
            </xdr:cNvPr>
            <xdr:cNvSpPr/>
          </xdr:nvSpPr>
          <xdr:spPr bwMode="auto">
            <a:xfrm>
              <a:off x="7194976" y="7891343"/>
              <a:ext cx="3418594" cy="364991"/>
            </a:xfrm>
            <a:prstGeom prst="rect">
              <a:avLst/>
            </a:prstGeom>
            <a:noFill/>
            <a:ln w="76200"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0" name="正方形/長方形 19">
              <a:extLst>
                <a:ext uri="{FF2B5EF4-FFF2-40B4-BE49-F238E27FC236}">
                  <a16:creationId xmlns:a16="http://schemas.microsoft.com/office/drawing/2014/main" id="{9C0361FD-03F0-DAE5-50F3-8B5C50DBDB93}"/>
                </a:ext>
              </a:extLst>
            </xdr:cNvPr>
            <xdr:cNvSpPr/>
          </xdr:nvSpPr>
          <xdr:spPr bwMode="auto">
            <a:xfrm>
              <a:off x="7183773" y="7627205"/>
              <a:ext cx="3405787" cy="196903"/>
            </a:xfrm>
            <a:prstGeom prst="rect">
              <a:avLst/>
            </a:prstGeom>
            <a:noFill/>
            <a:ln w="38100"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1" name="矢印: 下 20">
              <a:extLst>
                <a:ext uri="{FF2B5EF4-FFF2-40B4-BE49-F238E27FC236}">
                  <a16:creationId xmlns:a16="http://schemas.microsoft.com/office/drawing/2014/main" id="{C4F92DA2-A4A4-09E6-1DC0-8A88B5503E53}"/>
                </a:ext>
              </a:extLst>
            </xdr:cNvPr>
            <xdr:cNvSpPr/>
          </xdr:nvSpPr>
          <xdr:spPr bwMode="auto">
            <a:xfrm rot="18306242">
              <a:off x="7050649" y="7280874"/>
              <a:ext cx="199010" cy="381001"/>
            </a:xfrm>
            <a:prstGeom prst="downArrow">
              <a:avLst/>
            </a:prstGeom>
            <a:solidFill>
              <a:schemeClr val="accent1"/>
            </a:solidFill>
            <a:ln w="9525" cap="flat" cmpd="sng" algn="ctr">
              <a:solidFill>
                <a:srgbClr val="0070C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F7132735-9EC7-1475-F20B-DAFC158522F4}"/>
                </a:ext>
              </a:extLst>
            </xdr:cNvPr>
            <xdr:cNvSpPr txBox="1"/>
          </xdr:nvSpPr>
          <xdr:spPr>
            <a:xfrm>
              <a:off x="2801472" y="7040495"/>
              <a:ext cx="4135771" cy="530679"/>
            </a:xfrm>
            <a:prstGeom prst="rect">
              <a:avLst/>
            </a:prstGeom>
            <a:solidFill>
              <a:schemeClr val="lt1"/>
            </a:soli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r>
                <a:rPr kumimoji="1" lang="en-US" altLang="ja-JP" sz="1100"/>
                <a:t>2.0</a:t>
              </a:r>
              <a:r>
                <a:rPr kumimoji="1" lang="ja-JP" altLang="en-US" sz="1100"/>
                <a:t>％超に充てた後の余剰分」があり、一時金・特別手当で</a:t>
              </a:r>
              <a:endParaRPr kumimoji="1" lang="en-US" altLang="ja-JP" sz="1100"/>
            </a:p>
            <a:p>
              <a:pPr algn="ctr"/>
              <a:r>
                <a:rPr kumimoji="1" lang="ja-JP" altLang="en-US" sz="1100"/>
                <a:t>対応された場合は、賃金改善報告書に記入ください</a:t>
              </a:r>
            </a:p>
          </xdr:txBody>
        </xdr:sp>
        <xdr:sp macro="" textlink="">
          <xdr:nvSpPr>
            <xdr:cNvPr id="23" name="テキスト ボックス 22">
              <a:extLst>
                <a:ext uri="{FF2B5EF4-FFF2-40B4-BE49-F238E27FC236}">
                  <a16:creationId xmlns:a16="http://schemas.microsoft.com/office/drawing/2014/main" id="{2312A24C-42C5-5556-F7FA-13E01368825D}"/>
                </a:ext>
              </a:extLst>
            </xdr:cNvPr>
            <xdr:cNvSpPr txBox="1"/>
          </xdr:nvSpPr>
          <xdr:spPr>
            <a:xfrm>
              <a:off x="4399909" y="8531679"/>
              <a:ext cx="1571227" cy="4994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R7.3.31</a:t>
              </a:r>
              <a:r>
                <a:rPr kumimoji="1" lang="ja-JP" altLang="en-US" sz="1100"/>
                <a:t>の賃金水準</a:t>
              </a:r>
              <a:endParaRPr kumimoji="1" lang="en-US" altLang="ja-JP" sz="1100"/>
            </a:p>
          </xdr:txBody>
        </xdr:sp>
        <xdr:sp macro="" textlink="">
          <xdr:nvSpPr>
            <xdr:cNvPr id="24" name="テキスト ボックス 23">
              <a:extLst>
                <a:ext uri="{FF2B5EF4-FFF2-40B4-BE49-F238E27FC236}">
                  <a16:creationId xmlns:a16="http://schemas.microsoft.com/office/drawing/2014/main" id="{22AFFAF3-42B5-0BD1-12B1-1B46F34CE97A}"/>
                </a:ext>
              </a:extLst>
            </xdr:cNvPr>
            <xdr:cNvSpPr txBox="1"/>
          </xdr:nvSpPr>
          <xdr:spPr>
            <a:xfrm>
              <a:off x="2229971" y="7891342"/>
              <a:ext cx="3987693" cy="35378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この「別紙」に記入いただく内容は、点線枠内になります。</a:t>
              </a:r>
              <a:endParaRPr kumimoji="1" lang="en-US" altLang="ja-JP" sz="1100"/>
            </a:p>
          </xdr:txBody>
        </xdr:sp>
        <xdr:sp macro="" textlink="">
          <xdr:nvSpPr>
            <xdr:cNvPr id="25" name="テキスト ボックス 24">
              <a:extLst>
                <a:ext uri="{FF2B5EF4-FFF2-40B4-BE49-F238E27FC236}">
                  <a16:creationId xmlns:a16="http://schemas.microsoft.com/office/drawing/2014/main" id="{68ACEC43-43EE-C613-C296-20F93F9AE015}"/>
                </a:ext>
              </a:extLst>
            </xdr:cNvPr>
            <xdr:cNvSpPr txBox="1"/>
          </xdr:nvSpPr>
          <xdr:spPr>
            <a:xfrm>
              <a:off x="10871306" y="7868930"/>
              <a:ext cx="1779334" cy="71877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例：</a:t>
              </a:r>
              <a:r>
                <a:rPr kumimoji="1" lang="en-US" altLang="ja-JP" sz="1100"/>
                <a:t>R7.3.31</a:t>
              </a:r>
              <a:r>
                <a:rPr kumimoji="1" lang="ja-JP" altLang="en-US" sz="1100"/>
                <a:t>の水準から</a:t>
              </a:r>
              <a:endParaRPr kumimoji="1" lang="en-US" altLang="ja-JP" sz="1100"/>
            </a:p>
            <a:p>
              <a:r>
                <a:rPr kumimoji="1" lang="ja-JP" altLang="en-US" sz="1100"/>
                <a:t>　　　</a:t>
              </a:r>
              <a:r>
                <a:rPr kumimoji="1" lang="en-US" altLang="ja-JP" sz="1100"/>
                <a:t>5</a:t>
              </a:r>
              <a:r>
                <a:rPr kumimoji="1" lang="ja-JP" altLang="en-US" sz="1100"/>
                <a:t>％賃上げ</a:t>
              </a:r>
              <a:endParaRPr kumimoji="1" lang="en-US" altLang="ja-JP" sz="1100"/>
            </a:p>
            <a:p>
              <a:pPr algn="ctr"/>
              <a:r>
                <a:rPr kumimoji="1" lang="ja-JP" altLang="en-US" sz="1100"/>
                <a:t>⇒</a:t>
              </a:r>
              <a:r>
                <a:rPr kumimoji="1" lang="en-US" altLang="ja-JP" sz="1100"/>
                <a:t>3</a:t>
              </a:r>
              <a:r>
                <a:rPr kumimoji="1" lang="ja-JP" altLang="en-US" sz="1100"/>
                <a:t>％を充当</a:t>
              </a:r>
            </a:p>
          </xdr:txBody>
        </xdr:sp>
      </xdr:grpSp>
    </xdr:grpSp>
    <xdr:clientData/>
  </xdr:twoCellAnchor>
  <xdr:twoCellAnchor>
    <xdr:from>
      <xdr:col>17</xdr:col>
      <xdr:colOff>145676</xdr:colOff>
      <xdr:row>14</xdr:row>
      <xdr:rowOff>22412</xdr:rowOff>
    </xdr:from>
    <xdr:to>
      <xdr:col>17</xdr:col>
      <xdr:colOff>145676</xdr:colOff>
      <xdr:row>18</xdr:row>
      <xdr:rowOff>100853</xdr:rowOff>
    </xdr:to>
    <xdr:cxnSp macro="">
      <xdr:nvCxnSpPr>
        <xdr:cNvPr id="26" name="直線矢印コネクタ 25">
          <a:extLst>
            <a:ext uri="{FF2B5EF4-FFF2-40B4-BE49-F238E27FC236}">
              <a16:creationId xmlns:a16="http://schemas.microsoft.com/office/drawing/2014/main" id="{BD34E21D-E775-48A8-A685-AFBA76A40CB2}"/>
            </a:ext>
          </a:extLst>
        </xdr:cNvPr>
        <xdr:cNvCxnSpPr/>
      </xdr:nvCxnSpPr>
      <xdr:spPr bwMode="auto">
        <a:xfrm>
          <a:off x="24777326" y="7785287"/>
          <a:ext cx="0" cy="764241"/>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xmlns:mc="http://schemas.openxmlformats.org/markup-compatibility/2006" xmlns:a14="http://schemas.microsoft.com/office/drawing/2010/main" val="000000" mc:Ignorable="a14" a14:legacySpreadsheetColorIndex="64"/>
          </a:solidFill>
          <a:prstDash val="solid"/>
          <a:round/>
          <a:headEnd type="triangle"/>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502227</xdr:colOff>
      <xdr:row>0</xdr:row>
      <xdr:rowOff>883227</xdr:rowOff>
    </xdr:from>
    <xdr:to>
      <xdr:col>11</xdr:col>
      <xdr:colOff>34637</xdr:colOff>
      <xdr:row>2</xdr:row>
      <xdr:rowOff>277090</xdr:rowOff>
    </xdr:to>
    <xdr:sp macro="" textlink="">
      <xdr:nvSpPr>
        <xdr:cNvPr id="27" name="テキスト ボックス 26">
          <a:extLst>
            <a:ext uri="{FF2B5EF4-FFF2-40B4-BE49-F238E27FC236}">
              <a16:creationId xmlns:a16="http://schemas.microsoft.com/office/drawing/2014/main" id="{CB3C9425-C7F8-4764-B622-EE525EC26F1B}"/>
            </a:ext>
          </a:extLst>
        </xdr:cNvPr>
        <xdr:cNvSpPr txBox="1"/>
      </xdr:nvSpPr>
      <xdr:spPr>
        <a:xfrm>
          <a:off x="14589702" y="883227"/>
          <a:ext cx="2418485" cy="8511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a:solidFill>
                <a:srgbClr val="FF0000"/>
              </a:solidFill>
            </a:rPr>
            <a:t>記入例</a:t>
          </a:r>
        </a:p>
      </xdr:txBody>
    </xdr:sp>
    <xdr:clientData/>
  </xdr:twoCellAnchor>
  <xdr:twoCellAnchor>
    <xdr:from>
      <xdr:col>10</xdr:col>
      <xdr:colOff>2830285</xdr:colOff>
      <xdr:row>3</xdr:row>
      <xdr:rowOff>27214</xdr:rowOff>
    </xdr:from>
    <xdr:to>
      <xdr:col>13</xdr:col>
      <xdr:colOff>108857</xdr:colOff>
      <xdr:row>5</xdr:row>
      <xdr:rowOff>40821</xdr:rowOff>
    </xdr:to>
    <xdr:sp macro="" textlink="">
      <xdr:nvSpPr>
        <xdr:cNvPr id="28" name="正方形/長方形 27">
          <a:extLst>
            <a:ext uri="{FF2B5EF4-FFF2-40B4-BE49-F238E27FC236}">
              <a16:creationId xmlns:a16="http://schemas.microsoft.com/office/drawing/2014/main" id="{EE916BF4-768B-438E-8E48-2E25C44C7FEF}"/>
            </a:ext>
          </a:extLst>
        </xdr:cNvPr>
        <xdr:cNvSpPr/>
      </xdr:nvSpPr>
      <xdr:spPr bwMode="auto">
        <a:xfrm>
          <a:off x="16917760" y="2408464"/>
          <a:ext cx="2469697" cy="2280557"/>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14</xdr:col>
      <xdr:colOff>1143000</xdr:colOff>
      <xdr:row>2</xdr:row>
      <xdr:rowOff>911679</xdr:rowOff>
    </xdr:from>
    <xdr:to>
      <xdr:col>18</xdr:col>
      <xdr:colOff>68035</xdr:colOff>
      <xdr:row>5</xdr:row>
      <xdr:rowOff>0</xdr:rowOff>
    </xdr:to>
    <xdr:sp macro="" textlink="">
      <xdr:nvSpPr>
        <xdr:cNvPr id="29" name="正方形/長方形 28">
          <a:extLst>
            <a:ext uri="{FF2B5EF4-FFF2-40B4-BE49-F238E27FC236}">
              <a16:creationId xmlns:a16="http://schemas.microsoft.com/office/drawing/2014/main" id="{CD9036D6-5F3A-4B39-B042-59289835FAA4}"/>
            </a:ext>
          </a:extLst>
        </xdr:cNvPr>
        <xdr:cNvSpPr/>
      </xdr:nvSpPr>
      <xdr:spPr bwMode="auto">
        <a:xfrm>
          <a:off x="21574125" y="2369004"/>
          <a:ext cx="4563835" cy="2279196"/>
        </a:xfrm>
        <a:prstGeom prst="rect">
          <a:avLst/>
        </a:prstGeom>
        <a:noFill/>
        <a:ln w="28575" cap="flat" cmpd="sng" algn="ctr">
          <a:solidFill>
            <a:srgbClr val="FF0000"/>
          </a:solidFill>
          <a:prstDash val="sysDash"/>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979714</xdr:colOff>
          <xdr:row>4</xdr:row>
          <xdr:rowOff>231321</xdr:rowOff>
        </xdr:from>
        <xdr:to>
          <xdr:col>17</xdr:col>
          <xdr:colOff>979714</xdr:colOff>
          <xdr:row>5</xdr:row>
          <xdr:rowOff>707571</xdr:rowOff>
        </xdr:to>
        <xdr:pic>
          <xdr:nvPicPr>
            <xdr:cNvPr id="30" name="図 29">
              <a:extLst>
                <a:ext uri="{FF2B5EF4-FFF2-40B4-BE49-F238E27FC236}">
                  <a16:creationId xmlns:a16="http://schemas.microsoft.com/office/drawing/2014/main" id="{1BEDE60D-27B3-4986-9DA6-92F76F96B1C9}"/>
                </a:ext>
              </a:extLst>
            </xdr:cNvPr>
            <xdr:cNvPicPr>
              <a:picLocks noChangeAspect="1" noChangeArrowheads="1"/>
              <a:extLst>
                <a:ext uri="{84589F7E-364E-4C9E-8A38-B11213B215E9}">
                  <a14:cameraTool cellRange="$L$29:$Q$35" spid="_x0000_s17419"/>
                </a:ext>
              </a:extLst>
            </xdr:cNvPicPr>
          </xdr:nvPicPr>
          <xdr:blipFill>
            <a:blip xmlns:r="http://schemas.openxmlformats.org/officeDocument/2006/relationships" r:embed="rId2"/>
            <a:srcRect/>
            <a:stretch>
              <a:fillRect/>
            </a:stretch>
          </xdr:blipFill>
          <xdr:spPr bwMode="auto">
            <a:xfrm>
              <a:off x="18151928" y="3701142"/>
              <a:ext cx="7674429" cy="1673679"/>
            </a:xfrm>
            <a:prstGeom prst="rect">
              <a:avLst/>
            </a:prstGeom>
            <a:solidFill>
              <a:schemeClr val="bg1"/>
            </a:solidFill>
          </xdr:spPr>
        </xdr:pic>
        <xdr:clientData/>
      </xdr:twoCellAnchor>
    </mc:Choice>
    <mc:Fallback/>
  </mc:AlternateContent>
  <xdr:twoCellAnchor>
    <xdr:from>
      <xdr:col>18</xdr:col>
      <xdr:colOff>217715</xdr:colOff>
      <xdr:row>3</xdr:row>
      <xdr:rowOff>204108</xdr:rowOff>
    </xdr:from>
    <xdr:to>
      <xdr:col>18</xdr:col>
      <xdr:colOff>1755322</xdr:colOff>
      <xdr:row>3</xdr:row>
      <xdr:rowOff>966108</xdr:rowOff>
    </xdr:to>
    <xdr:sp macro="" textlink="">
      <xdr:nvSpPr>
        <xdr:cNvPr id="31" name="楕円 30">
          <a:extLst>
            <a:ext uri="{FF2B5EF4-FFF2-40B4-BE49-F238E27FC236}">
              <a16:creationId xmlns:a16="http://schemas.microsoft.com/office/drawing/2014/main" id="{800ADE84-4580-4C30-9DDE-49349BC2245D}"/>
            </a:ext>
          </a:extLst>
        </xdr:cNvPr>
        <xdr:cNvSpPr/>
      </xdr:nvSpPr>
      <xdr:spPr bwMode="auto">
        <a:xfrm>
          <a:off x="26287640" y="2585358"/>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204107</xdr:colOff>
      <xdr:row>4</xdr:row>
      <xdr:rowOff>231321</xdr:rowOff>
    </xdr:from>
    <xdr:to>
      <xdr:col>18</xdr:col>
      <xdr:colOff>1741714</xdr:colOff>
      <xdr:row>4</xdr:row>
      <xdr:rowOff>993321</xdr:rowOff>
    </xdr:to>
    <xdr:sp macro="" textlink="">
      <xdr:nvSpPr>
        <xdr:cNvPr id="32" name="楕円 31">
          <a:extLst>
            <a:ext uri="{FF2B5EF4-FFF2-40B4-BE49-F238E27FC236}">
              <a16:creationId xmlns:a16="http://schemas.microsoft.com/office/drawing/2014/main" id="{B432DC74-7807-4DF3-94D8-FE1BE4F5BE22}"/>
            </a:ext>
          </a:extLst>
        </xdr:cNvPr>
        <xdr:cNvSpPr/>
      </xdr:nvSpPr>
      <xdr:spPr bwMode="auto">
        <a:xfrm>
          <a:off x="26274032" y="3688896"/>
          <a:ext cx="1537607" cy="762000"/>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16</xdr:col>
      <xdr:colOff>1782536</xdr:colOff>
      <xdr:row>0</xdr:row>
      <xdr:rowOff>489857</xdr:rowOff>
    </xdr:from>
    <xdr:to>
      <xdr:col>18</xdr:col>
      <xdr:colOff>1755322</xdr:colOff>
      <xdr:row>2</xdr:row>
      <xdr:rowOff>81643</xdr:rowOff>
    </xdr:to>
    <xdr:sp macro="" textlink="">
      <xdr:nvSpPr>
        <xdr:cNvPr id="33" name="テキスト ボックス 32">
          <a:extLst>
            <a:ext uri="{FF2B5EF4-FFF2-40B4-BE49-F238E27FC236}">
              <a16:creationId xmlns:a16="http://schemas.microsoft.com/office/drawing/2014/main" id="{70A15D62-71CC-4007-8C8E-2339727363F5}"/>
            </a:ext>
          </a:extLst>
        </xdr:cNvPr>
        <xdr:cNvSpPr txBox="1"/>
      </xdr:nvSpPr>
      <xdr:spPr>
        <a:xfrm>
          <a:off x="24623486" y="489857"/>
          <a:ext cx="3201761" cy="1049111"/>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自動計算結果が、</a:t>
          </a:r>
          <a:endParaRPr kumimoji="1" lang="en-US" altLang="ja-JP" sz="1800" b="1">
            <a:solidFill>
              <a:sysClr val="windowText" lastClr="000000"/>
            </a:solidFill>
          </a:endParaRPr>
        </a:p>
        <a:p>
          <a:r>
            <a:rPr kumimoji="1" lang="ja-JP" altLang="en-US" sz="1800" b="1">
              <a:solidFill>
                <a:sysClr val="windowText" lastClr="000000"/>
              </a:solidFill>
            </a:rPr>
            <a:t>「賃金改善報告書」（</a:t>
          </a:r>
          <a:r>
            <a:rPr kumimoji="1" lang="en-US" altLang="ja-JP" sz="1800" b="1">
              <a:solidFill>
                <a:sysClr val="windowText" lastClr="000000"/>
              </a:solidFill>
            </a:rPr>
            <a:t>K15</a:t>
          </a:r>
          <a:r>
            <a:rPr kumimoji="1" lang="ja-JP" altLang="en-US" sz="1800" b="1">
              <a:solidFill>
                <a:sysClr val="windowText" lastClr="000000"/>
              </a:solidFill>
            </a:rPr>
            <a:t>）</a:t>
          </a:r>
          <a:endParaRPr kumimoji="1" lang="en-US" altLang="ja-JP" sz="1800" b="1">
            <a:solidFill>
              <a:sysClr val="windowText" lastClr="000000"/>
            </a:solidFill>
          </a:endParaRPr>
        </a:p>
        <a:p>
          <a:r>
            <a:rPr kumimoji="1" lang="ja-JP" altLang="en-US" sz="1800" b="1">
              <a:solidFill>
                <a:sysClr val="windowText" lastClr="000000"/>
              </a:solidFill>
            </a:rPr>
            <a:t>に反映されます</a:t>
          </a:r>
        </a:p>
      </xdr:txBody>
    </xdr:sp>
    <xdr:clientData/>
  </xdr:twoCellAnchor>
  <xdr:twoCellAnchor>
    <xdr:from>
      <xdr:col>18</xdr:col>
      <xdr:colOff>149679</xdr:colOff>
      <xdr:row>2</xdr:row>
      <xdr:rowOff>81643</xdr:rowOff>
    </xdr:from>
    <xdr:to>
      <xdr:col>18</xdr:col>
      <xdr:colOff>986519</xdr:colOff>
      <xdr:row>3</xdr:row>
      <xdr:rowOff>204108</xdr:rowOff>
    </xdr:to>
    <xdr:cxnSp macro="">
      <xdr:nvCxnSpPr>
        <xdr:cNvPr id="34" name="直線矢印コネクタ 33">
          <a:extLst>
            <a:ext uri="{FF2B5EF4-FFF2-40B4-BE49-F238E27FC236}">
              <a16:creationId xmlns:a16="http://schemas.microsoft.com/office/drawing/2014/main" id="{7ACDC187-B5C8-4AC7-89CA-682085E87C2F}"/>
            </a:ext>
          </a:extLst>
        </xdr:cNvPr>
        <xdr:cNvCxnSpPr>
          <a:stCxn id="33" idx="2"/>
          <a:endCxn id="31" idx="0"/>
        </xdr:cNvCxnSpPr>
      </xdr:nvCxnSpPr>
      <xdr:spPr bwMode="auto">
        <a:xfrm>
          <a:off x="26219604" y="1538968"/>
          <a:ext cx="836840" cy="104639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149679</xdr:colOff>
      <xdr:row>2</xdr:row>
      <xdr:rowOff>81643</xdr:rowOff>
    </xdr:from>
    <xdr:to>
      <xdr:col>18</xdr:col>
      <xdr:colOff>429284</xdr:colOff>
      <xdr:row>4</xdr:row>
      <xdr:rowOff>342913</xdr:rowOff>
    </xdr:to>
    <xdr:cxnSp macro="">
      <xdr:nvCxnSpPr>
        <xdr:cNvPr id="35" name="直線矢印コネクタ 34">
          <a:extLst>
            <a:ext uri="{FF2B5EF4-FFF2-40B4-BE49-F238E27FC236}">
              <a16:creationId xmlns:a16="http://schemas.microsoft.com/office/drawing/2014/main" id="{BA245142-19DB-4D97-A254-6BEB4C486FF0}"/>
            </a:ext>
          </a:extLst>
        </xdr:cNvPr>
        <xdr:cNvCxnSpPr>
          <a:stCxn id="33" idx="2"/>
          <a:endCxn id="32" idx="1"/>
        </xdr:cNvCxnSpPr>
      </xdr:nvCxnSpPr>
      <xdr:spPr bwMode="auto">
        <a:xfrm>
          <a:off x="26219604" y="1538968"/>
          <a:ext cx="279605" cy="2261520"/>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149679</xdr:colOff>
      <xdr:row>0</xdr:row>
      <xdr:rowOff>816428</xdr:rowOff>
    </xdr:from>
    <xdr:to>
      <xdr:col>16</xdr:col>
      <xdr:colOff>312964</xdr:colOff>
      <xdr:row>1</xdr:row>
      <xdr:rowOff>462642</xdr:rowOff>
    </xdr:to>
    <xdr:sp macro="" textlink="">
      <xdr:nvSpPr>
        <xdr:cNvPr id="36" name="テキスト ボックス 35">
          <a:extLst>
            <a:ext uri="{FF2B5EF4-FFF2-40B4-BE49-F238E27FC236}">
              <a16:creationId xmlns:a16="http://schemas.microsoft.com/office/drawing/2014/main" id="{EAB34F1D-F6F4-4961-9963-F44B1D6FE162}"/>
            </a:ext>
          </a:extLst>
        </xdr:cNvPr>
        <xdr:cNvSpPr txBox="1"/>
      </xdr:nvSpPr>
      <xdr:spPr>
        <a:xfrm>
          <a:off x="21733329" y="816428"/>
          <a:ext cx="1420585" cy="579664"/>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solidFill>
                <a:sysClr val="windowText" lastClr="000000"/>
              </a:solidFill>
            </a:rPr>
            <a:t>入力部分</a:t>
          </a:r>
        </a:p>
      </xdr:txBody>
    </xdr:sp>
    <xdr:clientData/>
  </xdr:twoCellAnchor>
  <xdr:twoCellAnchor>
    <xdr:from>
      <xdr:col>12</xdr:col>
      <xdr:colOff>27214</xdr:colOff>
      <xdr:row>1</xdr:row>
      <xdr:rowOff>462642</xdr:rowOff>
    </xdr:from>
    <xdr:to>
      <xdr:col>15</xdr:col>
      <xdr:colOff>857251</xdr:colOff>
      <xdr:row>3</xdr:row>
      <xdr:rowOff>27214</xdr:rowOff>
    </xdr:to>
    <xdr:cxnSp macro="">
      <xdr:nvCxnSpPr>
        <xdr:cNvPr id="37" name="直線矢印コネクタ 36">
          <a:extLst>
            <a:ext uri="{FF2B5EF4-FFF2-40B4-BE49-F238E27FC236}">
              <a16:creationId xmlns:a16="http://schemas.microsoft.com/office/drawing/2014/main" id="{577186C3-D0BB-40AE-9A6B-469AB9C7EC32}"/>
            </a:ext>
          </a:extLst>
        </xdr:cNvPr>
        <xdr:cNvCxnSpPr>
          <a:stCxn id="36" idx="2"/>
          <a:endCxn id="28" idx="0"/>
        </xdr:cNvCxnSpPr>
      </xdr:nvCxnSpPr>
      <xdr:spPr bwMode="auto">
        <a:xfrm flipH="1">
          <a:off x="18153289" y="1396092"/>
          <a:ext cx="4287612" cy="101237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15</xdr:col>
      <xdr:colOff>857251</xdr:colOff>
      <xdr:row>1</xdr:row>
      <xdr:rowOff>462642</xdr:rowOff>
    </xdr:from>
    <xdr:to>
      <xdr:col>16</xdr:col>
      <xdr:colOff>1020535</xdr:colOff>
      <xdr:row>2</xdr:row>
      <xdr:rowOff>911679</xdr:rowOff>
    </xdr:to>
    <xdr:cxnSp macro="">
      <xdr:nvCxnSpPr>
        <xdr:cNvPr id="38" name="直線矢印コネクタ 37">
          <a:extLst>
            <a:ext uri="{FF2B5EF4-FFF2-40B4-BE49-F238E27FC236}">
              <a16:creationId xmlns:a16="http://schemas.microsoft.com/office/drawing/2014/main" id="{DC6E832F-E63A-4AC0-A65D-49D83DFBBCD7}"/>
            </a:ext>
          </a:extLst>
        </xdr:cNvPr>
        <xdr:cNvCxnSpPr>
          <a:stCxn id="36" idx="2"/>
          <a:endCxn id="29" idx="0"/>
        </xdr:cNvCxnSpPr>
      </xdr:nvCxnSpPr>
      <xdr:spPr bwMode="auto">
        <a:xfrm>
          <a:off x="22440901" y="1396092"/>
          <a:ext cx="1420584" cy="97291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18</xdr:col>
      <xdr:colOff>217714</xdr:colOff>
      <xdr:row>5</xdr:row>
      <xdr:rowOff>326571</xdr:rowOff>
    </xdr:from>
    <xdr:to>
      <xdr:col>18</xdr:col>
      <xdr:colOff>1755321</xdr:colOff>
      <xdr:row>5</xdr:row>
      <xdr:rowOff>870857</xdr:rowOff>
    </xdr:to>
    <xdr:sp macro="" textlink="">
      <xdr:nvSpPr>
        <xdr:cNvPr id="39" name="楕円 38">
          <a:extLst>
            <a:ext uri="{FF2B5EF4-FFF2-40B4-BE49-F238E27FC236}">
              <a16:creationId xmlns:a16="http://schemas.microsoft.com/office/drawing/2014/main" id="{BF4E5933-8E1E-4B09-B879-1CA7ACC8CAB9}"/>
            </a:ext>
          </a:extLst>
        </xdr:cNvPr>
        <xdr:cNvSpPr/>
      </xdr:nvSpPr>
      <xdr:spPr bwMode="auto">
        <a:xfrm>
          <a:off x="26287639" y="4974771"/>
          <a:ext cx="1537607" cy="544286"/>
        </a:xfrm>
        <a:prstGeom prst="ellipse">
          <a:avLst/>
        </a:prstGeom>
        <a:noFill/>
        <a:ln w="1905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122465</xdr:colOff>
      <xdr:row>6</xdr:row>
      <xdr:rowOff>176894</xdr:rowOff>
    </xdr:from>
    <xdr:to>
      <xdr:col>18</xdr:col>
      <xdr:colOff>1823357</xdr:colOff>
      <xdr:row>7</xdr:row>
      <xdr:rowOff>68036</xdr:rowOff>
    </xdr:to>
    <xdr:sp macro="" textlink="">
      <xdr:nvSpPr>
        <xdr:cNvPr id="40" name="テキスト ボックス 39">
          <a:extLst>
            <a:ext uri="{FF2B5EF4-FFF2-40B4-BE49-F238E27FC236}">
              <a16:creationId xmlns:a16="http://schemas.microsoft.com/office/drawing/2014/main" id="{6ADAA946-363F-4109-BD77-0C37419FC4B0}"/>
            </a:ext>
          </a:extLst>
        </xdr:cNvPr>
        <xdr:cNvSpPr txBox="1"/>
      </xdr:nvSpPr>
      <xdr:spPr>
        <a:xfrm>
          <a:off x="26192390" y="5968094"/>
          <a:ext cx="1700892" cy="662667"/>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ysClr val="windowText" lastClr="000000"/>
              </a:solidFill>
            </a:rPr>
            <a:t>該当時のみ入力</a:t>
          </a:r>
          <a:endParaRPr kumimoji="1" lang="en-US" altLang="ja-JP" sz="1400" b="1">
            <a:solidFill>
              <a:sysClr val="windowText" lastClr="000000"/>
            </a:solidFill>
          </a:endParaRPr>
        </a:p>
        <a:p>
          <a:r>
            <a:rPr kumimoji="1" lang="ja-JP" altLang="en-US" sz="1400" b="1">
              <a:solidFill>
                <a:sysClr val="windowText" lastClr="000000"/>
              </a:solidFill>
            </a:rPr>
            <a:t>（法定福利費等）</a:t>
          </a:r>
        </a:p>
      </xdr:txBody>
    </xdr:sp>
    <xdr:clientData/>
  </xdr:twoCellAnchor>
  <xdr:twoCellAnchor>
    <xdr:from>
      <xdr:col>18</xdr:col>
      <xdr:colOff>972911</xdr:colOff>
      <xdr:row>5</xdr:row>
      <xdr:rowOff>870857</xdr:rowOff>
    </xdr:from>
    <xdr:to>
      <xdr:col>18</xdr:col>
      <xdr:colOff>986518</xdr:colOff>
      <xdr:row>6</xdr:row>
      <xdr:rowOff>176894</xdr:rowOff>
    </xdr:to>
    <xdr:cxnSp macro="">
      <xdr:nvCxnSpPr>
        <xdr:cNvPr id="41" name="直線矢印コネクタ 40">
          <a:extLst>
            <a:ext uri="{FF2B5EF4-FFF2-40B4-BE49-F238E27FC236}">
              <a16:creationId xmlns:a16="http://schemas.microsoft.com/office/drawing/2014/main" id="{3E86FF5E-4CD0-481D-902D-C79D1038C8CC}"/>
            </a:ext>
          </a:extLst>
        </xdr:cNvPr>
        <xdr:cNvCxnSpPr>
          <a:stCxn id="40" idx="0"/>
          <a:endCxn id="39" idx="4"/>
        </xdr:cNvCxnSpPr>
      </xdr:nvCxnSpPr>
      <xdr:spPr bwMode="auto">
        <a:xfrm flipV="1">
          <a:off x="27042836" y="5519057"/>
          <a:ext cx="13607" cy="449037"/>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triangl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1340A-2507-46C9-A741-59D3E697EF05}">
  <dimension ref="A1:PH3"/>
  <sheetViews>
    <sheetView zoomScale="71" workbookViewId="0">
      <pane xSplit="1" ySplit="3" topLeftCell="CP4" activePane="bottomRight" state="frozen"/>
      <selection pane="topRight" activeCell="BX3" sqref="BX3"/>
      <selection pane="bottomLeft" activeCell="BX3" sqref="BX3"/>
      <selection pane="bottomRight" activeCell="DM1" sqref="DM1"/>
    </sheetView>
  </sheetViews>
  <sheetFormatPr defaultColWidth="9" defaultRowHeight="13"/>
  <cols>
    <col min="1" max="2" width="14.36328125" style="4" customWidth="1"/>
    <col min="3" max="3" width="9" style="4"/>
    <col min="4" max="4" width="58.36328125" style="4" customWidth="1"/>
    <col min="5" max="16384" width="9" style="4"/>
  </cols>
  <sheetData>
    <row r="1" spans="1:424" ht="312">
      <c r="A1" s="2" t="s">
        <v>0</v>
      </c>
      <c r="B1" s="3" t="s">
        <v>1</v>
      </c>
      <c r="C1" s="10" t="s">
        <v>95</v>
      </c>
      <c r="D1" s="8" t="s">
        <v>60</v>
      </c>
      <c r="E1" s="5" t="s">
        <v>50</v>
      </c>
      <c r="F1" s="7" t="s">
        <v>57</v>
      </c>
      <c r="G1" s="7" t="s">
        <v>56</v>
      </c>
      <c r="H1" s="7" t="s">
        <v>58</v>
      </c>
      <c r="I1" s="7" t="s">
        <v>98</v>
      </c>
      <c r="J1" s="8" t="s">
        <v>61</v>
      </c>
      <c r="K1" s="5" t="s">
        <v>50</v>
      </c>
      <c r="L1" s="7" t="s">
        <v>57</v>
      </c>
      <c r="M1" s="7" t="s">
        <v>56</v>
      </c>
      <c r="N1" s="7" t="s">
        <v>58</v>
      </c>
      <c r="O1" s="7" t="s">
        <v>98</v>
      </c>
      <c r="P1" s="8" t="s">
        <v>62</v>
      </c>
      <c r="Q1" s="5" t="s">
        <v>50</v>
      </c>
      <c r="R1" s="7" t="s">
        <v>57</v>
      </c>
      <c r="S1" s="7" t="s">
        <v>56</v>
      </c>
      <c r="T1" s="7" t="s">
        <v>58</v>
      </c>
      <c r="U1" s="7" t="s">
        <v>98</v>
      </c>
      <c r="V1" s="8" t="s">
        <v>63</v>
      </c>
      <c r="W1" s="5" t="s">
        <v>50</v>
      </c>
      <c r="X1" s="7" t="s">
        <v>57</v>
      </c>
      <c r="Y1" s="7" t="s">
        <v>56</v>
      </c>
      <c r="Z1" s="7" t="s">
        <v>58</v>
      </c>
      <c r="AA1" s="7" t="s">
        <v>98</v>
      </c>
      <c r="AB1" s="8" t="s">
        <v>64</v>
      </c>
      <c r="AC1" s="5" t="s">
        <v>50</v>
      </c>
      <c r="AD1" s="7" t="s">
        <v>57</v>
      </c>
      <c r="AE1" s="7" t="s">
        <v>56</v>
      </c>
      <c r="AF1" s="7" t="s">
        <v>58</v>
      </c>
      <c r="AG1" s="7" t="s">
        <v>98</v>
      </c>
      <c r="AH1" s="8" t="s">
        <v>65</v>
      </c>
      <c r="AI1" s="5" t="s">
        <v>50</v>
      </c>
      <c r="AJ1" s="7" t="s">
        <v>57</v>
      </c>
      <c r="AK1" s="7" t="s">
        <v>56</v>
      </c>
      <c r="AL1" s="7" t="s">
        <v>58</v>
      </c>
      <c r="AM1" s="7" t="s">
        <v>98</v>
      </c>
      <c r="AN1" s="8" t="s">
        <v>66</v>
      </c>
      <c r="AO1" s="5" t="s">
        <v>50</v>
      </c>
      <c r="AP1" s="7" t="s">
        <v>57</v>
      </c>
      <c r="AQ1" s="7" t="s">
        <v>56</v>
      </c>
      <c r="AR1" s="7" t="s">
        <v>58</v>
      </c>
      <c r="AS1" s="7" t="s">
        <v>98</v>
      </c>
      <c r="AT1" s="8" t="s">
        <v>67</v>
      </c>
      <c r="AU1" s="5" t="s">
        <v>50</v>
      </c>
      <c r="AV1" s="7" t="s">
        <v>57</v>
      </c>
      <c r="AW1" s="7" t="s">
        <v>56</v>
      </c>
      <c r="AX1" s="7" t="s">
        <v>58</v>
      </c>
      <c r="AY1" s="7" t="s">
        <v>98</v>
      </c>
      <c r="AZ1" s="8" t="s">
        <v>68</v>
      </c>
      <c r="BA1" s="5" t="s">
        <v>50</v>
      </c>
      <c r="BB1" s="7" t="s">
        <v>57</v>
      </c>
      <c r="BC1" s="7" t="s">
        <v>56</v>
      </c>
      <c r="BD1" s="7" t="s">
        <v>58</v>
      </c>
      <c r="BE1" s="7" t="s">
        <v>98</v>
      </c>
      <c r="BF1" s="8" t="s">
        <v>69</v>
      </c>
      <c r="BG1" s="5" t="s">
        <v>50</v>
      </c>
      <c r="BH1" s="7" t="s">
        <v>57</v>
      </c>
      <c r="BI1" s="7" t="s">
        <v>56</v>
      </c>
      <c r="BJ1" s="7" t="s">
        <v>58</v>
      </c>
      <c r="BK1" s="7" t="s">
        <v>98</v>
      </c>
      <c r="BL1" s="8" t="s">
        <v>70</v>
      </c>
      <c r="BM1" s="5" t="s">
        <v>50</v>
      </c>
      <c r="BN1" s="7" t="s">
        <v>57</v>
      </c>
      <c r="BO1" s="7" t="s">
        <v>56</v>
      </c>
      <c r="BP1" s="7" t="s">
        <v>58</v>
      </c>
      <c r="BQ1" s="7" t="s">
        <v>98</v>
      </c>
      <c r="BR1" s="8" t="s">
        <v>71</v>
      </c>
      <c r="BS1" s="5" t="s">
        <v>50</v>
      </c>
      <c r="BT1" s="7" t="s">
        <v>57</v>
      </c>
      <c r="BU1" s="7" t="s">
        <v>56</v>
      </c>
      <c r="BV1" s="7" t="s">
        <v>58</v>
      </c>
      <c r="BW1" s="7" t="s">
        <v>98</v>
      </c>
      <c r="BX1" s="8" t="s">
        <v>72</v>
      </c>
      <c r="BY1" s="5" t="s">
        <v>50</v>
      </c>
      <c r="BZ1" s="7" t="s">
        <v>57</v>
      </c>
      <c r="CA1" s="7" t="s">
        <v>56</v>
      </c>
      <c r="CB1" s="7" t="s">
        <v>58</v>
      </c>
      <c r="CC1" s="7" t="s">
        <v>98</v>
      </c>
      <c r="CD1" s="8" t="s">
        <v>73</v>
      </c>
      <c r="CE1" s="5" t="s">
        <v>50</v>
      </c>
      <c r="CF1" s="7" t="s">
        <v>57</v>
      </c>
      <c r="CG1" s="7" t="s">
        <v>56</v>
      </c>
      <c r="CH1" s="7" t="s">
        <v>58</v>
      </c>
      <c r="CI1" s="7" t="s">
        <v>98</v>
      </c>
      <c r="CJ1" s="8" t="s">
        <v>74</v>
      </c>
      <c r="CK1" s="5" t="s">
        <v>50</v>
      </c>
      <c r="CL1" s="7" t="s">
        <v>57</v>
      </c>
      <c r="CM1" s="7" t="s">
        <v>56</v>
      </c>
      <c r="CN1" s="7" t="s">
        <v>58</v>
      </c>
      <c r="CO1" s="7" t="s">
        <v>98</v>
      </c>
      <c r="CP1" s="8" t="s">
        <v>75</v>
      </c>
      <c r="CQ1" s="5" t="s">
        <v>50</v>
      </c>
      <c r="CR1" s="7" t="s">
        <v>57</v>
      </c>
      <c r="CS1" s="7" t="s">
        <v>56</v>
      </c>
      <c r="CT1" s="7" t="s">
        <v>58</v>
      </c>
      <c r="CU1" s="7" t="s">
        <v>98</v>
      </c>
      <c r="CV1" s="8" t="s">
        <v>76</v>
      </c>
      <c r="CW1" s="5" t="s">
        <v>50</v>
      </c>
      <c r="CX1" s="7" t="s">
        <v>57</v>
      </c>
      <c r="CY1" s="7" t="s">
        <v>56</v>
      </c>
      <c r="CZ1" s="7" t="s">
        <v>58</v>
      </c>
      <c r="DA1" s="7" t="s">
        <v>98</v>
      </c>
      <c r="DB1" s="8" t="s">
        <v>77</v>
      </c>
      <c r="DC1" s="5" t="s">
        <v>50</v>
      </c>
      <c r="DD1" s="7" t="s">
        <v>57</v>
      </c>
      <c r="DE1" s="7" t="s">
        <v>56</v>
      </c>
      <c r="DF1" s="7" t="s">
        <v>58</v>
      </c>
      <c r="DG1" s="7" t="s">
        <v>98</v>
      </c>
      <c r="DH1" s="8" t="s">
        <v>78</v>
      </c>
      <c r="DI1" s="5" t="s">
        <v>50</v>
      </c>
      <c r="DJ1" s="7" t="s">
        <v>57</v>
      </c>
      <c r="DK1" s="7" t="s">
        <v>56</v>
      </c>
      <c r="DL1" s="7" t="s">
        <v>58</v>
      </c>
      <c r="DM1" s="7" t="s">
        <v>98</v>
      </c>
      <c r="DN1" s="8" t="s">
        <v>79</v>
      </c>
      <c r="DO1" s="5" t="s">
        <v>50</v>
      </c>
      <c r="DP1" s="7" t="s">
        <v>57</v>
      </c>
      <c r="DQ1" s="7" t="s">
        <v>56</v>
      </c>
      <c r="DR1" s="7" t="s">
        <v>58</v>
      </c>
      <c r="DS1" s="7" t="s">
        <v>59</v>
      </c>
      <c r="DT1" s="8" t="s">
        <v>80</v>
      </c>
      <c r="DU1" s="5" t="s">
        <v>50</v>
      </c>
      <c r="DV1" s="7" t="s">
        <v>57</v>
      </c>
      <c r="DW1" s="7" t="s">
        <v>56</v>
      </c>
      <c r="DX1" s="7" t="s">
        <v>58</v>
      </c>
      <c r="DY1" s="7" t="s">
        <v>59</v>
      </c>
      <c r="DZ1" s="8" t="s">
        <v>81</v>
      </c>
      <c r="EA1" s="5" t="s">
        <v>50</v>
      </c>
      <c r="EB1" s="7" t="s">
        <v>57</v>
      </c>
      <c r="EC1" s="7" t="s">
        <v>56</v>
      </c>
      <c r="ED1" s="7" t="s">
        <v>58</v>
      </c>
      <c r="EE1" s="7" t="s">
        <v>59</v>
      </c>
      <c r="EF1" s="8" t="s">
        <v>82</v>
      </c>
      <c r="EG1" s="5" t="s">
        <v>50</v>
      </c>
      <c r="EH1" s="7" t="s">
        <v>57</v>
      </c>
      <c r="EI1" s="7" t="s">
        <v>56</v>
      </c>
      <c r="EJ1" s="7" t="s">
        <v>58</v>
      </c>
      <c r="EK1" s="7" t="s">
        <v>59</v>
      </c>
      <c r="EL1" s="8" t="s">
        <v>83</v>
      </c>
      <c r="EM1" s="5" t="s">
        <v>50</v>
      </c>
      <c r="EN1" s="7" t="s">
        <v>57</v>
      </c>
      <c r="EO1" s="7" t="s">
        <v>56</v>
      </c>
      <c r="EP1" s="7" t="s">
        <v>58</v>
      </c>
      <c r="EQ1" s="7" t="s">
        <v>59</v>
      </c>
      <c r="ER1" s="8" t="s">
        <v>84</v>
      </c>
      <c r="ES1" s="5" t="s">
        <v>50</v>
      </c>
      <c r="ET1" s="7" t="s">
        <v>57</v>
      </c>
      <c r="EU1" s="7" t="s">
        <v>56</v>
      </c>
      <c r="EV1" s="7" t="s">
        <v>58</v>
      </c>
      <c r="EW1" s="7" t="s">
        <v>59</v>
      </c>
      <c r="EX1" s="8" t="s">
        <v>85</v>
      </c>
      <c r="EY1" s="5" t="s">
        <v>50</v>
      </c>
      <c r="EZ1" s="7" t="s">
        <v>57</v>
      </c>
      <c r="FA1" s="7" t="s">
        <v>56</v>
      </c>
      <c r="FB1" s="7" t="s">
        <v>58</v>
      </c>
      <c r="FC1" s="7" t="s">
        <v>59</v>
      </c>
      <c r="FD1" s="8" t="s">
        <v>86</v>
      </c>
      <c r="FE1" s="5" t="s">
        <v>50</v>
      </c>
      <c r="FF1" s="7" t="s">
        <v>57</v>
      </c>
      <c r="FG1" s="7" t="s">
        <v>56</v>
      </c>
      <c r="FH1" s="7" t="s">
        <v>58</v>
      </c>
      <c r="FI1" s="7" t="s">
        <v>59</v>
      </c>
      <c r="FJ1" s="8" t="s">
        <v>87</v>
      </c>
      <c r="FK1" s="5" t="s">
        <v>50</v>
      </c>
      <c r="FL1" s="7" t="s">
        <v>57</v>
      </c>
      <c r="FM1" s="7" t="s">
        <v>56</v>
      </c>
      <c r="FN1" s="7" t="s">
        <v>58</v>
      </c>
      <c r="FO1" s="7" t="s">
        <v>59</v>
      </c>
      <c r="FP1" s="8" t="s">
        <v>88</v>
      </c>
      <c r="FQ1" s="5" t="s">
        <v>50</v>
      </c>
      <c r="FR1" s="7" t="s">
        <v>57</v>
      </c>
      <c r="FS1" s="7" t="s">
        <v>56</v>
      </c>
      <c r="FT1" s="7" t="s">
        <v>58</v>
      </c>
      <c r="FU1" s="7" t="s">
        <v>59</v>
      </c>
      <c r="FV1" s="8" t="s">
        <v>89</v>
      </c>
      <c r="FW1" s="5" t="s">
        <v>50</v>
      </c>
      <c r="FX1" s="7" t="s">
        <v>57</v>
      </c>
      <c r="FY1" s="7" t="s">
        <v>56</v>
      </c>
      <c r="FZ1" s="7" t="s">
        <v>58</v>
      </c>
      <c r="GA1" s="7" t="s">
        <v>59</v>
      </c>
      <c r="GB1" s="8" t="s">
        <v>90</v>
      </c>
      <c r="GC1" s="5" t="s">
        <v>50</v>
      </c>
      <c r="GD1" s="7" t="s">
        <v>57</v>
      </c>
      <c r="GE1" s="7" t="s">
        <v>56</v>
      </c>
      <c r="GF1" s="7" t="s">
        <v>58</v>
      </c>
      <c r="GG1" s="7" t="s">
        <v>59</v>
      </c>
      <c r="GH1" s="8" t="s">
        <v>91</v>
      </c>
      <c r="GI1" s="5" t="s">
        <v>50</v>
      </c>
      <c r="GJ1" s="7" t="s">
        <v>57</v>
      </c>
      <c r="GK1" s="7" t="s">
        <v>56</v>
      </c>
      <c r="GL1" s="7" t="s">
        <v>58</v>
      </c>
      <c r="GM1" s="7" t="s">
        <v>59</v>
      </c>
      <c r="GN1" s="8" t="s">
        <v>92</v>
      </c>
      <c r="GO1" s="5" t="s">
        <v>50</v>
      </c>
      <c r="GP1" s="7" t="s">
        <v>57</v>
      </c>
      <c r="GQ1" s="7" t="s">
        <v>56</v>
      </c>
      <c r="GR1" s="7" t="s">
        <v>58</v>
      </c>
      <c r="GS1" s="7" t="s">
        <v>59</v>
      </c>
      <c r="GT1" s="8" t="s">
        <v>93</v>
      </c>
      <c r="GU1" s="5" t="s">
        <v>50</v>
      </c>
      <c r="GV1" s="7" t="s">
        <v>57</v>
      </c>
      <c r="GW1" s="7" t="s">
        <v>56</v>
      </c>
      <c r="GX1" s="7" t="s">
        <v>58</v>
      </c>
      <c r="GY1" s="7" t="s">
        <v>59</v>
      </c>
      <c r="GZ1" s="8" t="s">
        <v>94</v>
      </c>
      <c r="HA1" s="5" t="s">
        <v>50</v>
      </c>
      <c r="HB1" s="7" t="s">
        <v>57</v>
      </c>
      <c r="HC1" s="7" t="s">
        <v>56</v>
      </c>
      <c r="HD1" s="7" t="s">
        <v>58</v>
      </c>
      <c r="HE1" s="7" t="s">
        <v>59</v>
      </c>
      <c r="HF1" s="9" t="s">
        <v>53</v>
      </c>
      <c r="HG1" s="8" t="s">
        <v>60</v>
      </c>
      <c r="HH1" s="5" t="s">
        <v>50</v>
      </c>
      <c r="HI1" s="7" t="s">
        <v>51</v>
      </c>
      <c r="HJ1" s="7" t="s">
        <v>54</v>
      </c>
      <c r="HK1" s="7" t="s">
        <v>55</v>
      </c>
      <c r="HL1" s="7" t="s">
        <v>52</v>
      </c>
      <c r="HM1" s="8" t="s">
        <v>61</v>
      </c>
      <c r="HN1" s="5" t="s">
        <v>50</v>
      </c>
      <c r="HO1" s="7" t="s">
        <v>51</v>
      </c>
      <c r="HP1" s="7" t="s">
        <v>54</v>
      </c>
      <c r="HQ1" s="7" t="s">
        <v>55</v>
      </c>
      <c r="HR1" s="7" t="s">
        <v>52</v>
      </c>
      <c r="HS1" s="8" t="s">
        <v>62</v>
      </c>
      <c r="HT1" s="5" t="s">
        <v>50</v>
      </c>
      <c r="HU1" s="7" t="s">
        <v>51</v>
      </c>
      <c r="HV1" s="7" t="s">
        <v>54</v>
      </c>
      <c r="HW1" s="7" t="s">
        <v>55</v>
      </c>
      <c r="HX1" s="7" t="s">
        <v>52</v>
      </c>
      <c r="HY1" s="8" t="s">
        <v>63</v>
      </c>
      <c r="HZ1" s="5" t="s">
        <v>50</v>
      </c>
      <c r="IA1" s="7" t="s">
        <v>51</v>
      </c>
      <c r="IB1" s="7" t="s">
        <v>54</v>
      </c>
      <c r="IC1" s="7" t="s">
        <v>55</v>
      </c>
      <c r="ID1" s="7" t="s">
        <v>52</v>
      </c>
      <c r="IE1" s="8" t="s">
        <v>64</v>
      </c>
      <c r="IF1" s="5" t="s">
        <v>50</v>
      </c>
      <c r="IG1" s="7" t="s">
        <v>51</v>
      </c>
      <c r="IH1" s="7" t="s">
        <v>54</v>
      </c>
      <c r="II1" s="7" t="s">
        <v>55</v>
      </c>
      <c r="IJ1" s="7" t="s">
        <v>52</v>
      </c>
      <c r="IK1" s="8" t="s">
        <v>65</v>
      </c>
      <c r="IL1" s="5" t="s">
        <v>50</v>
      </c>
      <c r="IM1" s="7" t="s">
        <v>51</v>
      </c>
      <c r="IN1" s="7" t="s">
        <v>54</v>
      </c>
      <c r="IO1" s="7" t="s">
        <v>55</v>
      </c>
      <c r="IP1" s="7" t="s">
        <v>52</v>
      </c>
      <c r="IQ1" s="8" t="s">
        <v>66</v>
      </c>
      <c r="IR1" s="5" t="s">
        <v>50</v>
      </c>
      <c r="IS1" s="7" t="s">
        <v>51</v>
      </c>
      <c r="IT1" s="7" t="s">
        <v>54</v>
      </c>
      <c r="IU1" s="7" t="s">
        <v>55</v>
      </c>
      <c r="IV1" s="7" t="s">
        <v>52</v>
      </c>
      <c r="IW1" s="8" t="s">
        <v>67</v>
      </c>
      <c r="IX1" s="5" t="s">
        <v>50</v>
      </c>
      <c r="IY1" s="7" t="s">
        <v>51</v>
      </c>
      <c r="IZ1" s="7" t="s">
        <v>54</v>
      </c>
      <c r="JA1" s="7" t="s">
        <v>55</v>
      </c>
      <c r="JB1" s="7" t="s">
        <v>52</v>
      </c>
      <c r="JC1" s="8" t="s">
        <v>68</v>
      </c>
      <c r="JD1" s="5" t="s">
        <v>50</v>
      </c>
      <c r="JE1" s="7" t="s">
        <v>51</v>
      </c>
      <c r="JF1" s="7" t="s">
        <v>54</v>
      </c>
      <c r="JG1" s="7" t="s">
        <v>55</v>
      </c>
      <c r="JH1" s="7" t="s">
        <v>52</v>
      </c>
      <c r="JI1" s="8" t="s">
        <v>69</v>
      </c>
      <c r="JJ1" s="5" t="s">
        <v>50</v>
      </c>
      <c r="JK1" s="7" t="s">
        <v>51</v>
      </c>
      <c r="JL1" s="7" t="s">
        <v>54</v>
      </c>
      <c r="JM1" s="7" t="s">
        <v>55</v>
      </c>
      <c r="JN1" s="7" t="s">
        <v>52</v>
      </c>
      <c r="JO1" s="8" t="s">
        <v>70</v>
      </c>
      <c r="JP1" s="5" t="s">
        <v>50</v>
      </c>
      <c r="JQ1" s="7" t="s">
        <v>51</v>
      </c>
      <c r="JR1" s="7" t="s">
        <v>54</v>
      </c>
      <c r="JS1" s="7" t="s">
        <v>55</v>
      </c>
      <c r="JT1" s="7" t="s">
        <v>52</v>
      </c>
      <c r="JU1" s="8" t="s">
        <v>71</v>
      </c>
      <c r="JV1" s="5" t="s">
        <v>50</v>
      </c>
      <c r="JW1" s="7" t="s">
        <v>51</v>
      </c>
      <c r="JX1" s="7" t="s">
        <v>54</v>
      </c>
      <c r="JY1" s="7" t="s">
        <v>55</v>
      </c>
      <c r="JZ1" s="7" t="s">
        <v>52</v>
      </c>
      <c r="KA1" s="8" t="s">
        <v>72</v>
      </c>
      <c r="KB1" s="5" t="s">
        <v>50</v>
      </c>
      <c r="KC1" s="7" t="s">
        <v>51</v>
      </c>
      <c r="KD1" s="7" t="s">
        <v>54</v>
      </c>
      <c r="KE1" s="7" t="s">
        <v>55</v>
      </c>
      <c r="KF1" s="7" t="s">
        <v>52</v>
      </c>
      <c r="KG1" s="8" t="s">
        <v>73</v>
      </c>
      <c r="KH1" s="5" t="s">
        <v>50</v>
      </c>
      <c r="KI1" s="7" t="s">
        <v>51</v>
      </c>
      <c r="KJ1" s="7" t="s">
        <v>54</v>
      </c>
      <c r="KK1" s="7" t="s">
        <v>55</v>
      </c>
      <c r="KL1" s="7" t="s">
        <v>52</v>
      </c>
      <c r="KM1" s="8" t="s">
        <v>74</v>
      </c>
      <c r="KN1" s="5" t="s">
        <v>50</v>
      </c>
      <c r="KO1" s="7" t="s">
        <v>51</v>
      </c>
      <c r="KP1" s="7" t="s">
        <v>54</v>
      </c>
      <c r="KQ1" s="7" t="s">
        <v>55</v>
      </c>
      <c r="KR1" s="7" t="s">
        <v>52</v>
      </c>
      <c r="KS1" s="8" t="s">
        <v>75</v>
      </c>
      <c r="KT1" s="5" t="s">
        <v>50</v>
      </c>
      <c r="KU1" s="7" t="s">
        <v>51</v>
      </c>
      <c r="KV1" s="7" t="s">
        <v>54</v>
      </c>
      <c r="KW1" s="7" t="s">
        <v>55</v>
      </c>
      <c r="KX1" s="7" t="s">
        <v>52</v>
      </c>
      <c r="KY1" s="8" t="s">
        <v>76</v>
      </c>
      <c r="KZ1" s="5" t="s">
        <v>50</v>
      </c>
      <c r="LA1" s="7" t="s">
        <v>51</v>
      </c>
      <c r="LB1" s="7" t="s">
        <v>54</v>
      </c>
      <c r="LC1" s="7" t="s">
        <v>55</v>
      </c>
      <c r="LD1" s="7" t="s">
        <v>52</v>
      </c>
      <c r="LE1" s="8" t="s">
        <v>77</v>
      </c>
      <c r="LF1" s="5" t="s">
        <v>50</v>
      </c>
      <c r="LG1" s="7" t="s">
        <v>51</v>
      </c>
      <c r="LH1" s="7" t="s">
        <v>54</v>
      </c>
      <c r="LI1" s="7" t="s">
        <v>55</v>
      </c>
      <c r="LJ1" s="7" t="s">
        <v>52</v>
      </c>
      <c r="LK1" s="8" t="s">
        <v>78</v>
      </c>
      <c r="LL1" s="5" t="s">
        <v>50</v>
      </c>
      <c r="LM1" s="7" t="s">
        <v>51</v>
      </c>
      <c r="LN1" s="7" t="s">
        <v>54</v>
      </c>
      <c r="LO1" s="7" t="s">
        <v>55</v>
      </c>
      <c r="LP1" s="7" t="s">
        <v>52</v>
      </c>
      <c r="LQ1" s="8" t="s">
        <v>79</v>
      </c>
      <c r="LR1" s="5" t="s">
        <v>50</v>
      </c>
      <c r="LS1" s="7" t="s">
        <v>51</v>
      </c>
      <c r="LT1" s="7" t="s">
        <v>54</v>
      </c>
      <c r="LU1" s="7" t="s">
        <v>55</v>
      </c>
      <c r="LV1" s="7" t="s">
        <v>52</v>
      </c>
      <c r="LW1" s="8" t="s">
        <v>80</v>
      </c>
      <c r="LX1" s="5" t="s">
        <v>50</v>
      </c>
      <c r="LY1" s="7" t="s">
        <v>51</v>
      </c>
      <c r="LZ1" s="7" t="s">
        <v>54</v>
      </c>
      <c r="MA1" s="7" t="s">
        <v>55</v>
      </c>
      <c r="MB1" s="7" t="s">
        <v>52</v>
      </c>
      <c r="MC1" s="8" t="s">
        <v>81</v>
      </c>
      <c r="MD1" s="5" t="s">
        <v>50</v>
      </c>
      <c r="ME1" s="7" t="s">
        <v>51</v>
      </c>
      <c r="MF1" s="7" t="s">
        <v>54</v>
      </c>
      <c r="MG1" s="7" t="s">
        <v>55</v>
      </c>
      <c r="MH1" s="7" t="s">
        <v>52</v>
      </c>
      <c r="MI1" s="8" t="s">
        <v>82</v>
      </c>
      <c r="MJ1" s="5" t="s">
        <v>50</v>
      </c>
      <c r="MK1" s="7" t="s">
        <v>51</v>
      </c>
      <c r="ML1" s="7" t="s">
        <v>54</v>
      </c>
      <c r="MM1" s="7" t="s">
        <v>55</v>
      </c>
      <c r="MN1" s="7" t="s">
        <v>52</v>
      </c>
      <c r="MO1" s="8" t="s">
        <v>83</v>
      </c>
      <c r="MP1" s="5" t="s">
        <v>50</v>
      </c>
      <c r="MQ1" s="7" t="s">
        <v>51</v>
      </c>
      <c r="MR1" s="7" t="s">
        <v>54</v>
      </c>
      <c r="MS1" s="7" t="s">
        <v>55</v>
      </c>
      <c r="MT1" s="7" t="s">
        <v>52</v>
      </c>
      <c r="MU1" s="8" t="s">
        <v>84</v>
      </c>
      <c r="MV1" s="5" t="s">
        <v>50</v>
      </c>
      <c r="MW1" s="7" t="s">
        <v>51</v>
      </c>
      <c r="MX1" s="7" t="s">
        <v>54</v>
      </c>
      <c r="MY1" s="7" t="s">
        <v>55</v>
      </c>
      <c r="MZ1" s="7" t="s">
        <v>52</v>
      </c>
      <c r="NA1" s="8" t="s">
        <v>85</v>
      </c>
      <c r="NB1" s="5" t="s">
        <v>50</v>
      </c>
      <c r="NC1" s="7" t="s">
        <v>51</v>
      </c>
      <c r="ND1" s="7" t="s">
        <v>54</v>
      </c>
      <c r="NE1" s="7" t="s">
        <v>55</v>
      </c>
      <c r="NF1" s="7" t="s">
        <v>52</v>
      </c>
      <c r="NG1" s="8" t="s">
        <v>86</v>
      </c>
      <c r="NH1" s="5" t="s">
        <v>50</v>
      </c>
      <c r="NI1" s="7" t="s">
        <v>51</v>
      </c>
      <c r="NJ1" s="7" t="s">
        <v>54</v>
      </c>
      <c r="NK1" s="7" t="s">
        <v>55</v>
      </c>
      <c r="NL1" s="7" t="s">
        <v>52</v>
      </c>
      <c r="NM1" s="8" t="s">
        <v>87</v>
      </c>
      <c r="NN1" s="5" t="s">
        <v>50</v>
      </c>
      <c r="NO1" s="7" t="s">
        <v>51</v>
      </c>
      <c r="NP1" s="7" t="s">
        <v>54</v>
      </c>
      <c r="NQ1" s="7" t="s">
        <v>55</v>
      </c>
      <c r="NR1" s="7" t="s">
        <v>52</v>
      </c>
      <c r="NS1" s="8" t="s">
        <v>88</v>
      </c>
      <c r="NT1" s="5" t="s">
        <v>50</v>
      </c>
      <c r="NU1" s="7" t="s">
        <v>51</v>
      </c>
      <c r="NV1" s="7" t="s">
        <v>54</v>
      </c>
      <c r="NW1" s="7" t="s">
        <v>55</v>
      </c>
      <c r="NX1" s="7" t="s">
        <v>52</v>
      </c>
      <c r="NY1" s="8" t="s">
        <v>89</v>
      </c>
      <c r="NZ1" s="5" t="s">
        <v>50</v>
      </c>
      <c r="OA1" s="7" t="s">
        <v>51</v>
      </c>
      <c r="OB1" s="7" t="s">
        <v>54</v>
      </c>
      <c r="OC1" s="7" t="s">
        <v>55</v>
      </c>
      <c r="OD1" s="7" t="s">
        <v>52</v>
      </c>
      <c r="OE1" s="8" t="s">
        <v>90</v>
      </c>
      <c r="OF1" s="5" t="s">
        <v>50</v>
      </c>
      <c r="OG1" s="7" t="s">
        <v>51</v>
      </c>
      <c r="OH1" s="7" t="s">
        <v>54</v>
      </c>
      <c r="OI1" s="7" t="s">
        <v>55</v>
      </c>
      <c r="OJ1" s="7" t="s">
        <v>52</v>
      </c>
      <c r="OK1" s="8" t="s">
        <v>91</v>
      </c>
      <c r="OL1" s="5" t="s">
        <v>50</v>
      </c>
      <c r="OM1" s="7" t="s">
        <v>51</v>
      </c>
      <c r="ON1" s="7" t="s">
        <v>54</v>
      </c>
      <c r="OO1" s="7" t="s">
        <v>55</v>
      </c>
      <c r="OP1" s="7" t="s">
        <v>52</v>
      </c>
      <c r="OQ1" s="8" t="s">
        <v>92</v>
      </c>
      <c r="OR1" s="5" t="s">
        <v>50</v>
      </c>
      <c r="OS1" s="7" t="s">
        <v>51</v>
      </c>
      <c r="OT1" s="7" t="s">
        <v>54</v>
      </c>
      <c r="OU1" s="7" t="s">
        <v>55</v>
      </c>
      <c r="OV1" s="7" t="s">
        <v>52</v>
      </c>
      <c r="OW1" s="8" t="s">
        <v>93</v>
      </c>
      <c r="OX1" s="5" t="s">
        <v>50</v>
      </c>
      <c r="OY1" s="7" t="s">
        <v>51</v>
      </c>
      <c r="OZ1" s="7" t="s">
        <v>54</v>
      </c>
      <c r="PA1" s="7" t="s">
        <v>55</v>
      </c>
      <c r="PB1" s="7" t="s">
        <v>52</v>
      </c>
      <c r="PC1" s="8" t="s">
        <v>94</v>
      </c>
      <c r="PD1" s="5" t="s">
        <v>50</v>
      </c>
      <c r="PE1" s="7" t="s">
        <v>51</v>
      </c>
      <c r="PF1" s="7" t="s">
        <v>54</v>
      </c>
      <c r="PG1" s="7" t="s">
        <v>55</v>
      </c>
      <c r="PH1" s="7" t="s">
        <v>52</v>
      </c>
    </row>
    <row r="2" spans="1:424">
      <c r="A2" s="178" t="e">
        <f>#REF!</f>
        <v>#REF!</v>
      </c>
      <c r="B2" s="178" t="e">
        <f>#REF!</f>
        <v>#REF!</v>
      </c>
      <c r="C2" s="11"/>
      <c r="D2" s="6" t="e">
        <f>#REF!</f>
        <v>#REF!</v>
      </c>
      <c r="E2" s="6" t="e">
        <f>#REF!</f>
        <v>#REF!</v>
      </c>
      <c r="F2" s="6" t="e">
        <f>#REF!</f>
        <v>#REF!</v>
      </c>
      <c r="G2" s="6" t="e">
        <f>#REF!</f>
        <v>#REF!</v>
      </c>
      <c r="H2" s="6" t="e">
        <f>#REF!</f>
        <v>#REF!</v>
      </c>
      <c r="I2" s="6" t="e">
        <f>#REF!</f>
        <v>#REF!</v>
      </c>
      <c r="J2" s="6" t="e">
        <f>#REF!</f>
        <v>#REF!</v>
      </c>
      <c r="K2" s="6" t="e">
        <f>#REF!</f>
        <v>#REF!</v>
      </c>
      <c r="L2" s="6" t="e">
        <f>#REF!</f>
        <v>#REF!</v>
      </c>
      <c r="M2" s="6" t="e">
        <f>#REF!</f>
        <v>#REF!</v>
      </c>
      <c r="N2" s="6" t="e">
        <f>#REF!</f>
        <v>#REF!</v>
      </c>
      <c r="O2" s="6" t="e">
        <f>#REF!</f>
        <v>#REF!</v>
      </c>
      <c r="P2" s="6" t="e">
        <f>#REF!</f>
        <v>#REF!</v>
      </c>
      <c r="Q2" s="6" t="e">
        <f>#REF!</f>
        <v>#REF!</v>
      </c>
      <c r="R2" s="6" t="e">
        <f>#REF!</f>
        <v>#REF!</v>
      </c>
      <c r="S2" s="6" t="e">
        <f>#REF!</f>
        <v>#REF!</v>
      </c>
      <c r="T2" s="6" t="e">
        <f>#REF!</f>
        <v>#REF!</v>
      </c>
      <c r="U2" s="6" t="e">
        <f>#REF!</f>
        <v>#REF!</v>
      </c>
      <c r="V2" s="6" t="e">
        <f>#REF!</f>
        <v>#REF!</v>
      </c>
      <c r="W2" s="6" t="e">
        <f>#REF!</f>
        <v>#REF!</v>
      </c>
      <c r="X2" s="6" t="e">
        <f>#REF!</f>
        <v>#REF!</v>
      </c>
      <c r="Y2" s="6" t="e">
        <f>#REF!</f>
        <v>#REF!</v>
      </c>
      <c r="Z2" s="6" t="e">
        <f>#REF!</f>
        <v>#REF!</v>
      </c>
      <c r="AA2" s="6" t="e">
        <f>#REF!</f>
        <v>#REF!</v>
      </c>
      <c r="AB2" s="6" t="e">
        <f>#REF!</f>
        <v>#REF!</v>
      </c>
      <c r="AC2" s="6" t="e">
        <f>#REF!</f>
        <v>#REF!</v>
      </c>
      <c r="AD2" s="6" t="e">
        <f>#REF!</f>
        <v>#REF!</v>
      </c>
      <c r="AE2" s="6" t="e">
        <f>#REF!</f>
        <v>#REF!</v>
      </c>
      <c r="AF2" s="6" t="e">
        <f>#REF!</f>
        <v>#REF!</v>
      </c>
      <c r="AG2" s="6" t="e">
        <f>#REF!</f>
        <v>#REF!</v>
      </c>
      <c r="AH2" s="6" t="e">
        <f>#REF!</f>
        <v>#REF!</v>
      </c>
      <c r="AI2" s="6" t="e">
        <f>#REF!</f>
        <v>#REF!</v>
      </c>
      <c r="AJ2" s="6" t="e">
        <f>#REF!</f>
        <v>#REF!</v>
      </c>
      <c r="AK2" s="6" t="e">
        <f>#REF!</f>
        <v>#REF!</v>
      </c>
      <c r="AL2" s="6" t="e">
        <f>#REF!</f>
        <v>#REF!</v>
      </c>
      <c r="AM2" s="6" t="e">
        <f>#REF!</f>
        <v>#REF!</v>
      </c>
      <c r="AN2" s="6" t="e">
        <f>#REF!</f>
        <v>#REF!</v>
      </c>
      <c r="AO2" s="6" t="e">
        <f>#REF!</f>
        <v>#REF!</v>
      </c>
      <c r="AP2" s="6" t="e">
        <f>#REF!</f>
        <v>#REF!</v>
      </c>
      <c r="AQ2" s="6" t="e">
        <f>#REF!</f>
        <v>#REF!</v>
      </c>
      <c r="AR2" s="6" t="e">
        <f>#REF!</f>
        <v>#REF!</v>
      </c>
      <c r="AS2" s="6" t="e">
        <f>#REF!</f>
        <v>#REF!</v>
      </c>
      <c r="AT2" s="6" t="e">
        <f>#REF!</f>
        <v>#REF!</v>
      </c>
      <c r="AU2" s="6" t="e">
        <f>#REF!</f>
        <v>#REF!</v>
      </c>
      <c r="AV2" s="6" t="e">
        <f>#REF!</f>
        <v>#REF!</v>
      </c>
      <c r="AW2" s="6" t="e">
        <f>#REF!</f>
        <v>#REF!</v>
      </c>
      <c r="AX2" s="6" t="e">
        <f>#REF!</f>
        <v>#REF!</v>
      </c>
      <c r="AY2" s="6" t="e">
        <f>#REF!</f>
        <v>#REF!</v>
      </c>
      <c r="AZ2" s="6" t="e">
        <f>#REF!</f>
        <v>#REF!</v>
      </c>
      <c r="BA2" s="6" t="e">
        <f>#REF!</f>
        <v>#REF!</v>
      </c>
      <c r="BB2" s="6" t="e">
        <f>#REF!</f>
        <v>#REF!</v>
      </c>
      <c r="BC2" s="6" t="e">
        <f>#REF!</f>
        <v>#REF!</v>
      </c>
      <c r="BD2" s="6" t="e">
        <f>#REF!</f>
        <v>#REF!</v>
      </c>
      <c r="BE2" s="6" t="e">
        <f>#REF!</f>
        <v>#REF!</v>
      </c>
      <c r="BF2" s="6" t="e">
        <f>#REF!</f>
        <v>#REF!</v>
      </c>
      <c r="BG2" s="6" t="e">
        <f>#REF!</f>
        <v>#REF!</v>
      </c>
      <c r="BH2" s="6" t="e">
        <f>#REF!</f>
        <v>#REF!</v>
      </c>
      <c r="BI2" s="6" t="e">
        <f>#REF!</f>
        <v>#REF!</v>
      </c>
      <c r="BJ2" s="6" t="e">
        <f>#REF!</f>
        <v>#REF!</v>
      </c>
      <c r="BK2" s="6" t="e">
        <f>#REF!</f>
        <v>#REF!</v>
      </c>
      <c r="BL2" s="6" t="e">
        <f>#REF!</f>
        <v>#REF!</v>
      </c>
      <c r="BM2" s="6" t="e">
        <f>#REF!</f>
        <v>#REF!</v>
      </c>
      <c r="BN2" s="6" t="e">
        <f>#REF!</f>
        <v>#REF!</v>
      </c>
      <c r="BO2" s="6" t="e">
        <f>#REF!</f>
        <v>#REF!</v>
      </c>
      <c r="BP2" s="6" t="e">
        <f>#REF!</f>
        <v>#REF!</v>
      </c>
      <c r="BQ2" s="6" t="e">
        <f>#REF!</f>
        <v>#REF!</v>
      </c>
      <c r="BR2" s="6" t="e">
        <f>#REF!</f>
        <v>#REF!</v>
      </c>
      <c r="BS2" s="6" t="e">
        <f>#REF!</f>
        <v>#REF!</v>
      </c>
      <c r="BT2" s="6" t="e">
        <f>#REF!</f>
        <v>#REF!</v>
      </c>
      <c r="BU2" s="6" t="e">
        <f>#REF!</f>
        <v>#REF!</v>
      </c>
      <c r="BV2" s="6" t="e">
        <f>#REF!</f>
        <v>#REF!</v>
      </c>
      <c r="BW2" s="6" t="e">
        <f>#REF!</f>
        <v>#REF!</v>
      </c>
      <c r="BX2" s="6" t="e">
        <f>#REF!</f>
        <v>#REF!</v>
      </c>
      <c r="BY2" s="6" t="e">
        <f>#REF!</f>
        <v>#REF!</v>
      </c>
      <c r="BZ2" s="6" t="e">
        <f>#REF!</f>
        <v>#REF!</v>
      </c>
      <c r="CA2" s="6" t="e">
        <f>#REF!</f>
        <v>#REF!</v>
      </c>
      <c r="CB2" s="6" t="e">
        <f>#REF!</f>
        <v>#REF!</v>
      </c>
      <c r="CC2" s="6" t="e">
        <f>#REF!</f>
        <v>#REF!</v>
      </c>
      <c r="CD2" s="6" t="e">
        <f>#REF!</f>
        <v>#REF!</v>
      </c>
      <c r="CE2" s="6" t="e">
        <f>#REF!</f>
        <v>#REF!</v>
      </c>
      <c r="CF2" s="6" t="e">
        <f>#REF!</f>
        <v>#REF!</v>
      </c>
      <c r="CG2" s="6" t="e">
        <f>#REF!</f>
        <v>#REF!</v>
      </c>
      <c r="CH2" s="6" t="e">
        <f>#REF!</f>
        <v>#REF!</v>
      </c>
      <c r="CI2" s="6" t="e">
        <f>#REF!</f>
        <v>#REF!</v>
      </c>
      <c r="CJ2" s="6" t="e">
        <f>#REF!</f>
        <v>#REF!</v>
      </c>
      <c r="CK2" s="6" t="e">
        <f>#REF!</f>
        <v>#REF!</v>
      </c>
      <c r="CL2" s="6" t="e">
        <f>#REF!</f>
        <v>#REF!</v>
      </c>
      <c r="CM2" s="6" t="e">
        <f>#REF!</f>
        <v>#REF!</v>
      </c>
      <c r="CN2" s="6" t="e">
        <f>#REF!</f>
        <v>#REF!</v>
      </c>
      <c r="CO2" s="6" t="e">
        <f>#REF!</f>
        <v>#REF!</v>
      </c>
      <c r="CP2" s="6" t="e">
        <f>#REF!</f>
        <v>#REF!</v>
      </c>
      <c r="CQ2" s="6" t="e">
        <f>#REF!</f>
        <v>#REF!</v>
      </c>
      <c r="CR2" s="6" t="e">
        <f>#REF!</f>
        <v>#REF!</v>
      </c>
      <c r="CS2" s="6" t="e">
        <f>#REF!</f>
        <v>#REF!</v>
      </c>
      <c r="CT2" s="6" t="e">
        <f>#REF!</f>
        <v>#REF!</v>
      </c>
      <c r="CU2" s="6" t="e">
        <f>#REF!</f>
        <v>#REF!</v>
      </c>
      <c r="CV2" s="6" t="e">
        <f>#REF!</f>
        <v>#REF!</v>
      </c>
      <c r="CW2" s="6" t="e">
        <f>#REF!</f>
        <v>#REF!</v>
      </c>
      <c r="CX2" s="6" t="e">
        <f>#REF!</f>
        <v>#REF!</v>
      </c>
      <c r="CY2" s="6" t="e">
        <f>#REF!</f>
        <v>#REF!</v>
      </c>
      <c r="CZ2" s="6" t="e">
        <f>#REF!</f>
        <v>#REF!</v>
      </c>
      <c r="DA2" s="6" t="e">
        <f>#REF!</f>
        <v>#REF!</v>
      </c>
      <c r="DB2" s="6" t="e">
        <f>#REF!</f>
        <v>#REF!</v>
      </c>
      <c r="DC2" s="6" t="e">
        <f>#REF!</f>
        <v>#REF!</v>
      </c>
      <c r="DD2" s="6" t="e">
        <f>#REF!</f>
        <v>#REF!</v>
      </c>
      <c r="DE2" s="6" t="e">
        <f>#REF!</f>
        <v>#REF!</v>
      </c>
      <c r="DF2" s="6" t="e">
        <f>#REF!</f>
        <v>#REF!</v>
      </c>
      <c r="DG2" s="6" t="e">
        <f>#REF!</f>
        <v>#REF!</v>
      </c>
      <c r="DH2" s="6" t="e">
        <f>#REF!</f>
        <v>#REF!</v>
      </c>
      <c r="DI2" s="6" t="e">
        <f>#REF!</f>
        <v>#REF!</v>
      </c>
      <c r="DJ2" s="6" t="e">
        <f>#REF!</f>
        <v>#REF!</v>
      </c>
      <c r="DK2" s="6" t="e">
        <f>#REF!</f>
        <v>#REF!</v>
      </c>
      <c r="DL2" s="6" t="e">
        <f>#REF!</f>
        <v>#REF!</v>
      </c>
      <c r="DM2" s="6" t="e">
        <f>#REF!</f>
        <v>#REF!</v>
      </c>
      <c r="DN2" s="6" t="e">
        <f>#REF!</f>
        <v>#REF!</v>
      </c>
      <c r="DO2" s="6" t="e">
        <f>#REF!</f>
        <v>#REF!</v>
      </c>
      <c r="DP2" s="6" t="e">
        <f>#REF!</f>
        <v>#REF!</v>
      </c>
      <c r="DQ2" s="6" t="e">
        <f>#REF!</f>
        <v>#REF!</v>
      </c>
      <c r="DR2" s="6" t="e">
        <f>#REF!</f>
        <v>#REF!</v>
      </c>
      <c r="DS2" s="6" t="e">
        <f>#REF!</f>
        <v>#REF!</v>
      </c>
      <c r="DT2" s="6" t="e">
        <f>#REF!</f>
        <v>#REF!</v>
      </c>
      <c r="DU2" s="6" t="e">
        <f>#REF!</f>
        <v>#REF!</v>
      </c>
      <c r="DV2" s="6" t="e">
        <f>#REF!</f>
        <v>#REF!</v>
      </c>
      <c r="DW2" s="6" t="e">
        <f>#REF!</f>
        <v>#REF!</v>
      </c>
      <c r="DX2" s="6" t="e">
        <f>#REF!</f>
        <v>#REF!</v>
      </c>
      <c r="DY2" s="6" t="e">
        <f>#REF!</f>
        <v>#REF!</v>
      </c>
      <c r="DZ2" s="6" t="e">
        <f>#REF!</f>
        <v>#REF!</v>
      </c>
      <c r="EA2" s="6" t="e">
        <f>#REF!</f>
        <v>#REF!</v>
      </c>
      <c r="EB2" s="6" t="e">
        <f>#REF!</f>
        <v>#REF!</v>
      </c>
      <c r="EC2" s="6" t="e">
        <f>#REF!</f>
        <v>#REF!</v>
      </c>
      <c r="ED2" s="6" t="e">
        <f>#REF!</f>
        <v>#REF!</v>
      </c>
      <c r="EE2" s="6" t="e">
        <f>#REF!</f>
        <v>#REF!</v>
      </c>
      <c r="EF2" s="6" t="e">
        <f>#REF!</f>
        <v>#REF!</v>
      </c>
      <c r="EG2" s="6" t="e">
        <f>#REF!</f>
        <v>#REF!</v>
      </c>
      <c r="EH2" s="6" t="e">
        <f>#REF!</f>
        <v>#REF!</v>
      </c>
      <c r="EI2" s="6" t="e">
        <f>#REF!</f>
        <v>#REF!</v>
      </c>
      <c r="EJ2" s="6" t="e">
        <f>#REF!</f>
        <v>#REF!</v>
      </c>
      <c r="EK2" s="6" t="e">
        <f>#REF!</f>
        <v>#REF!</v>
      </c>
      <c r="EL2" s="6" t="e">
        <f>#REF!</f>
        <v>#REF!</v>
      </c>
      <c r="EM2" s="6" t="e">
        <f>#REF!</f>
        <v>#REF!</v>
      </c>
      <c r="EN2" s="6" t="e">
        <f>#REF!</f>
        <v>#REF!</v>
      </c>
      <c r="EO2" s="6" t="e">
        <f>#REF!</f>
        <v>#REF!</v>
      </c>
      <c r="EP2" s="6" t="e">
        <f>#REF!</f>
        <v>#REF!</v>
      </c>
      <c r="EQ2" s="6" t="e">
        <f>#REF!</f>
        <v>#REF!</v>
      </c>
      <c r="ER2" s="6" t="e">
        <f>#REF!</f>
        <v>#REF!</v>
      </c>
      <c r="ES2" s="6" t="e">
        <f>#REF!</f>
        <v>#REF!</v>
      </c>
      <c r="ET2" s="6" t="e">
        <f>#REF!</f>
        <v>#REF!</v>
      </c>
      <c r="EU2" s="6" t="e">
        <f>#REF!</f>
        <v>#REF!</v>
      </c>
      <c r="EV2" s="6" t="e">
        <f>#REF!</f>
        <v>#REF!</v>
      </c>
      <c r="EW2" s="6" t="e">
        <f>#REF!</f>
        <v>#REF!</v>
      </c>
      <c r="EX2" s="6" t="e">
        <f>#REF!</f>
        <v>#REF!</v>
      </c>
      <c r="EY2" s="6" t="e">
        <f>#REF!</f>
        <v>#REF!</v>
      </c>
      <c r="EZ2" s="6" t="e">
        <f>#REF!</f>
        <v>#REF!</v>
      </c>
      <c r="FA2" s="6" t="e">
        <f>#REF!</f>
        <v>#REF!</v>
      </c>
      <c r="FB2" s="6" t="e">
        <f>#REF!</f>
        <v>#REF!</v>
      </c>
      <c r="FC2" s="6" t="e">
        <f>#REF!</f>
        <v>#REF!</v>
      </c>
      <c r="FD2" s="6" t="e">
        <f>#REF!</f>
        <v>#REF!</v>
      </c>
      <c r="FE2" s="6" t="e">
        <f>#REF!</f>
        <v>#REF!</v>
      </c>
      <c r="FF2" s="6" t="e">
        <f>#REF!</f>
        <v>#REF!</v>
      </c>
      <c r="FG2" s="6" t="e">
        <f>#REF!</f>
        <v>#REF!</v>
      </c>
      <c r="FH2" s="6" t="e">
        <f>#REF!</f>
        <v>#REF!</v>
      </c>
      <c r="FI2" s="6" t="e">
        <f>#REF!</f>
        <v>#REF!</v>
      </c>
      <c r="FJ2" s="6" t="e">
        <f>#REF!</f>
        <v>#REF!</v>
      </c>
      <c r="FK2" s="6" t="e">
        <f>#REF!</f>
        <v>#REF!</v>
      </c>
      <c r="FL2" s="6" t="e">
        <f>#REF!</f>
        <v>#REF!</v>
      </c>
      <c r="FM2" s="6" t="e">
        <f>#REF!</f>
        <v>#REF!</v>
      </c>
      <c r="FN2" s="6" t="e">
        <f>#REF!</f>
        <v>#REF!</v>
      </c>
      <c r="FO2" s="6" t="e">
        <f>#REF!</f>
        <v>#REF!</v>
      </c>
      <c r="FP2" s="6" t="e">
        <f>#REF!</f>
        <v>#REF!</v>
      </c>
      <c r="FQ2" s="6" t="e">
        <f>#REF!</f>
        <v>#REF!</v>
      </c>
      <c r="FR2" s="6" t="e">
        <f>#REF!</f>
        <v>#REF!</v>
      </c>
      <c r="FS2" s="6" t="e">
        <f>#REF!</f>
        <v>#REF!</v>
      </c>
      <c r="FT2" s="6" t="e">
        <f>#REF!</f>
        <v>#REF!</v>
      </c>
      <c r="FU2" s="6" t="e">
        <f>#REF!</f>
        <v>#REF!</v>
      </c>
      <c r="FV2" s="6" t="e">
        <f>#REF!</f>
        <v>#REF!</v>
      </c>
      <c r="FW2" s="6" t="e">
        <f>#REF!</f>
        <v>#REF!</v>
      </c>
      <c r="FX2" s="6" t="e">
        <f>#REF!</f>
        <v>#REF!</v>
      </c>
      <c r="FY2" s="6" t="e">
        <f>#REF!</f>
        <v>#REF!</v>
      </c>
      <c r="FZ2" s="6" t="e">
        <f>#REF!</f>
        <v>#REF!</v>
      </c>
      <c r="GA2" s="6" t="e">
        <f>#REF!</f>
        <v>#REF!</v>
      </c>
      <c r="GB2" s="6" t="e">
        <f>#REF!</f>
        <v>#REF!</v>
      </c>
      <c r="GC2" s="6" t="e">
        <f>#REF!</f>
        <v>#REF!</v>
      </c>
      <c r="GD2" s="6" t="e">
        <f>#REF!</f>
        <v>#REF!</v>
      </c>
      <c r="GE2" s="6" t="e">
        <f>#REF!</f>
        <v>#REF!</v>
      </c>
      <c r="GF2" s="6" t="e">
        <f>#REF!</f>
        <v>#REF!</v>
      </c>
      <c r="GG2" s="6" t="e">
        <f>#REF!</f>
        <v>#REF!</v>
      </c>
      <c r="GH2" s="6" t="e">
        <f>#REF!</f>
        <v>#REF!</v>
      </c>
      <c r="GI2" s="6" t="e">
        <f>#REF!</f>
        <v>#REF!</v>
      </c>
      <c r="GJ2" s="6" t="e">
        <f>#REF!</f>
        <v>#REF!</v>
      </c>
      <c r="GK2" s="6" t="e">
        <f>#REF!</f>
        <v>#REF!</v>
      </c>
      <c r="GL2" s="6" t="e">
        <f>#REF!</f>
        <v>#REF!</v>
      </c>
      <c r="GM2" s="6" t="e">
        <f>#REF!</f>
        <v>#REF!</v>
      </c>
      <c r="GN2" s="6" t="e">
        <f>#REF!</f>
        <v>#REF!</v>
      </c>
      <c r="GO2" s="6" t="e">
        <f>#REF!</f>
        <v>#REF!</v>
      </c>
      <c r="GP2" s="6" t="e">
        <f>#REF!</f>
        <v>#REF!</v>
      </c>
      <c r="GQ2" s="6" t="e">
        <f>#REF!</f>
        <v>#REF!</v>
      </c>
      <c r="GR2" s="6" t="e">
        <f>#REF!</f>
        <v>#REF!</v>
      </c>
      <c r="GS2" s="6" t="e">
        <f>#REF!</f>
        <v>#REF!</v>
      </c>
      <c r="GT2" s="6" t="e">
        <f>#REF!</f>
        <v>#REF!</v>
      </c>
      <c r="GU2" s="6" t="e">
        <f>#REF!</f>
        <v>#REF!</v>
      </c>
      <c r="GV2" s="6" t="e">
        <f>#REF!</f>
        <v>#REF!</v>
      </c>
      <c r="GW2" s="6" t="e">
        <f>#REF!</f>
        <v>#REF!</v>
      </c>
      <c r="GX2" s="6" t="e">
        <f>#REF!</f>
        <v>#REF!</v>
      </c>
      <c r="GY2" s="6" t="e">
        <f>#REF!</f>
        <v>#REF!</v>
      </c>
      <c r="GZ2" s="6" t="e">
        <f>#REF!</f>
        <v>#REF!</v>
      </c>
      <c r="HA2" s="6" t="e">
        <f>#REF!</f>
        <v>#REF!</v>
      </c>
      <c r="HB2" s="6" t="e">
        <f>#REF!</f>
        <v>#REF!</v>
      </c>
      <c r="HC2" s="6" t="e">
        <f>#REF!</f>
        <v>#REF!</v>
      </c>
      <c r="HD2" s="6" t="e">
        <f>#REF!</f>
        <v>#REF!</v>
      </c>
      <c r="HE2" s="6" t="e">
        <f>#REF!</f>
        <v>#REF!</v>
      </c>
      <c r="HF2" s="9"/>
      <c r="HG2" s="6" t="e">
        <f>#REF!</f>
        <v>#REF!</v>
      </c>
      <c r="HH2" s="6" t="e">
        <f>#REF!</f>
        <v>#REF!</v>
      </c>
      <c r="HI2" s="6" t="e">
        <f>#REF!</f>
        <v>#REF!</v>
      </c>
      <c r="HJ2" s="6" t="e">
        <f>#REF!</f>
        <v>#REF!</v>
      </c>
      <c r="HK2" s="6" t="e">
        <f>#REF!</f>
        <v>#REF!</v>
      </c>
      <c r="HL2" s="6" t="e">
        <f>#REF!</f>
        <v>#REF!</v>
      </c>
      <c r="HM2" s="6" t="e">
        <f>#REF!</f>
        <v>#REF!</v>
      </c>
      <c r="HN2" s="6" t="e">
        <f>#REF!</f>
        <v>#REF!</v>
      </c>
      <c r="HO2" s="6" t="e">
        <f>#REF!</f>
        <v>#REF!</v>
      </c>
      <c r="HP2" s="6" t="e">
        <f>#REF!</f>
        <v>#REF!</v>
      </c>
      <c r="HQ2" s="6" t="e">
        <f>#REF!</f>
        <v>#REF!</v>
      </c>
      <c r="HR2" s="6" t="e">
        <f>#REF!</f>
        <v>#REF!</v>
      </c>
      <c r="HS2" s="6" t="e">
        <f>#REF!</f>
        <v>#REF!</v>
      </c>
      <c r="HT2" s="6" t="e">
        <f>#REF!</f>
        <v>#REF!</v>
      </c>
      <c r="HU2" s="6" t="e">
        <f>#REF!</f>
        <v>#REF!</v>
      </c>
      <c r="HV2" s="6" t="e">
        <f>#REF!</f>
        <v>#REF!</v>
      </c>
      <c r="HW2" s="6" t="e">
        <f>#REF!</f>
        <v>#REF!</v>
      </c>
      <c r="HX2" s="6" t="e">
        <f>#REF!</f>
        <v>#REF!</v>
      </c>
      <c r="HY2" s="6" t="e">
        <f>#REF!</f>
        <v>#REF!</v>
      </c>
      <c r="HZ2" s="6" t="e">
        <f>#REF!</f>
        <v>#REF!</v>
      </c>
      <c r="IA2" s="6" t="e">
        <f>#REF!</f>
        <v>#REF!</v>
      </c>
      <c r="IB2" s="6" t="e">
        <f>#REF!</f>
        <v>#REF!</v>
      </c>
      <c r="IC2" s="6" t="e">
        <f>#REF!</f>
        <v>#REF!</v>
      </c>
      <c r="ID2" s="6" t="e">
        <f>#REF!</f>
        <v>#REF!</v>
      </c>
      <c r="IE2" s="6" t="e">
        <f>#REF!</f>
        <v>#REF!</v>
      </c>
      <c r="IF2" s="6" t="e">
        <f>#REF!</f>
        <v>#REF!</v>
      </c>
      <c r="IG2" s="6" t="e">
        <f>#REF!</f>
        <v>#REF!</v>
      </c>
      <c r="IH2" s="6" t="e">
        <f>#REF!</f>
        <v>#REF!</v>
      </c>
      <c r="II2" s="6" t="e">
        <f>#REF!</f>
        <v>#REF!</v>
      </c>
      <c r="IJ2" s="6" t="e">
        <f>#REF!</f>
        <v>#REF!</v>
      </c>
      <c r="IK2" s="6" t="e">
        <f>#REF!</f>
        <v>#REF!</v>
      </c>
      <c r="IL2" s="6" t="e">
        <f>#REF!</f>
        <v>#REF!</v>
      </c>
      <c r="IM2" s="6" t="e">
        <f>#REF!</f>
        <v>#REF!</v>
      </c>
      <c r="IN2" s="6" t="e">
        <f>#REF!</f>
        <v>#REF!</v>
      </c>
      <c r="IO2" s="6" t="e">
        <f>#REF!</f>
        <v>#REF!</v>
      </c>
      <c r="IP2" s="6" t="e">
        <f>#REF!</f>
        <v>#REF!</v>
      </c>
      <c r="IQ2" s="6" t="e">
        <f>#REF!</f>
        <v>#REF!</v>
      </c>
      <c r="IR2" s="6" t="e">
        <f>#REF!</f>
        <v>#REF!</v>
      </c>
      <c r="IS2" s="6" t="e">
        <f>#REF!</f>
        <v>#REF!</v>
      </c>
      <c r="IT2" s="6" t="e">
        <f>#REF!</f>
        <v>#REF!</v>
      </c>
      <c r="IU2" s="6" t="e">
        <f>#REF!</f>
        <v>#REF!</v>
      </c>
      <c r="IV2" s="6" t="e">
        <f>#REF!</f>
        <v>#REF!</v>
      </c>
      <c r="IW2" s="6" t="e">
        <f>#REF!</f>
        <v>#REF!</v>
      </c>
      <c r="IX2" s="6" t="e">
        <f>#REF!</f>
        <v>#REF!</v>
      </c>
      <c r="IY2" s="6" t="e">
        <f>#REF!</f>
        <v>#REF!</v>
      </c>
      <c r="IZ2" s="6" t="e">
        <f>#REF!</f>
        <v>#REF!</v>
      </c>
      <c r="JA2" s="6" t="e">
        <f>#REF!</f>
        <v>#REF!</v>
      </c>
      <c r="JB2" s="6" t="e">
        <f>#REF!</f>
        <v>#REF!</v>
      </c>
      <c r="JC2" s="6" t="e">
        <f>#REF!</f>
        <v>#REF!</v>
      </c>
      <c r="JD2" s="6" t="e">
        <f>#REF!</f>
        <v>#REF!</v>
      </c>
      <c r="JE2" s="6" t="e">
        <f>#REF!</f>
        <v>#REF!</v>
      </c>
      <c r="JF2" s="6" t="e">
        <f>#REF!</f>
        <v>#REF!</v>
      </c>
      <c r="JG2" s="6" t="e">
        <f>#REF!</f>
        <v>#REF!</v>
      </c>
      <c r="JH2" s="6" t="e">
        <f>#REF!</f>
        <v>#REF!</v>
      </c>
      <c r="JI2" s="6" t="e">
        <f>#REF!</f>
        <v>#REF!</v>
      </c>
      <c r="JJ2" s="6" t="e">
        <f>#REF!</f>
        <v>#REF!</v>
      </c>
      <c r="JK2" s="6" t="e">
        <f>#REF!</f>
        <v>#REF!</v>
      </c>
      <c r="JL2" s="6" t="e">
        <f>#REF!</f>
        <v>#REF!</v>
      </c>
      <c r="JM2" s="6" t="e">
        <f>#REF!</f>
        <v>#REF!</v>
      </c>
      <c r="JN2" s="6" t="e">
        <f>#REF!</f>
        <v>#REF!</v>
      </c>
      <c r="JO2" s="6" t="e">
        <f>#REF!</f>
        <v>#REF!</v>
      </c>
      <c r="JP2" s="6" t="e">
        <f>#REF!</f>
        <v>#REF!</v>
      </c>
      <c r="JQ2" s="6" t="e">
        <f>#REF!</f>
        <v>#REF!</v>
      </c>
      <c r="JR2" s="6" t="e">
        <f>#REF!</f>
        <v>#REF!</v>
      </c>
      <c r="JS2" s="6" t="e">
        <f>#REF!</f>
        <v>#REF!</v>
      </c>
      <c r="JT2" s="6" t="e">
        <f>#REF!</f>
        <v>#REF!</v>
      </c>
      <c r="JU2" s="6" t="e">
        <f>#REF!</f>
        <v>#REF!</v>
      </c>
      <c r="JV2" s="6" t="e">
        <f>#REF!</f>
        <v>#REF!</v>
      </c>
      <c r="JW2" s="6" t="e">
        <f>#REF!</f>
        <v>#REF!</v>
      </c>
      <c r="JX2" s="6" t="e">
        <f>#REF!</f>
        <v>#REF!</v>
      </c>
      <c r="JY2" s="6" t="e">
        <f>#REF!</f>
        <v>#REF!</v>
      </c>
      <c r="JZ2" s="6" t="e">
        <f>#REF!</f>
        <v>#REF!</v>
      </c>
      <c r="KA2" s="6" t="e">
        <f>#REF!</f>
        <v>#REF!</v>
      </c>
      <c r="KB2" s="6" t="e">
        <f>#REF!</f>
        <v>#REF!</v>
      </c>
      <c r="KC2" s="6" t="e">
        <f>#REF!</f>
        <v>#REF!</v>
      </c>
      <c r="KD2" s="6" t="e">
        <f>#REF!</f>
        <v>#REF!</v>
      </c>
      <c r="KE2" s="6" t="e">
        <f>#REF!</f>
        <v>#REF!</v>
      </c>
      <c r="KF2" s="6" t="e">
        <f>#REF!</f>
        <v>#REF!</v>
      </c>
      <c r="KG2" s="6" t="e">
        <f>#REF!</f>
        <v>#REF!</v>
      </c>
      <c r="KH2" s="6" t="e">
        <f>#REF!</f>
        <v>#REF!</v>
      </c>
      <c r="KI2" s="6" t="e">
        <f>#REF!</f>
        <v>#REF!</v>
      </c>
      <c r="KJ2" s="6" t="e">
        <f>#REF!</f>
        <v>#REF!</v>
      </c>
      <c r="KK2" s="6" t="e">
        <f>#REF!</f>
        <v>#REF!</v>
      </c>
      <c r="KL2" s="6" t="e">
        <f>#REF!</f>
        <v>#REF!</v>
      </c>
      <c r="KM2" s="6" t="e">
        <f>#REF!</f>
        <v>#REF!</v>
      </c>
      <c r="KN2" s="6" t="e">
        <f>#REF!</f>
        <v>#REF!</v>
      </c>
      <c r="KO2" s="6" t="e">
        <f>#REF!</f>
        <v>#REF!</v>
      </c>
      <c r="KP2" s="6" t="e">
        <f>#REF!</f>
        <v>#REF!</v>
      </c>
      <c r="KQ2" s="6" t="e">
        <f>#REF!</f>
        <v>#REF!</v>
      </c>
      <c r="KR2" s="6" t="e">
        <f>#REF!</f>
        <v>#REF!</v>
      </c>
      <c r="KS2" s="6" t="e">
        <f>#REF!</f>
        <v>#REF!</v>
      </c>
      <c r="KT2" s="6" t="e">
        <f>#REF!</f>
        <v>#REF!</v>
      </c>
      <c r="KU2" s="6" t="e">
        <f>#REF!</f>
        <v>#REF!</v>
      </c>
      <c r="KV2" s="6" t="e">
        <f>#REF!</f>
        <v>#REF!</v>
      </c>
      <c r="KW2" s="6" t="e">
        <f>#REF!</f>
        <v>#REF!</v>
      </c>
      <c r="KX2" s="6" t="e">
        <f>#REF!</f>
        <v>#REF!</v>
      </c>
      <c r="KY2" s="6" t="e">
        <f>#REF!</f>
        <v>#REF!</v>
      </c>
      <c r="KZ2" s="6" t="e">
        <f>#REF!</f>
        <v>#REF!</v>
      </c>
      <c r="LA2" s="6" t="e">
        <f>#REF!</f>
        <v>#REF!</v>
      </c>
      <c r="LB2" s="6" t="e">
        <f>#REF!</f>
        <v>#REF!</v>
      </c>
      <c r="LC2" s="6" t="e">
        <f>#REF!</f>
        <v>#REF!</v>
      </c>
      <c r="LD2" s="6" t="e">
        <f>#REF!</f>
        <v>#REF!</v>
      </c>
      <c r="LE2" s="6" t="e">
        <f>#REF!</f>
        <v>#REF!</v>
      </c>
      <c r="LF2" s="6" t="e">
        <f>#REF!</f>
        <v>#REF!</v>
      </c>
      <c r="LG2" s="6" t="e">
        <f>#REF!</f>
        <v>#REF!</v>
      </c>
      <c r="LH2" s="6" t="e">
        <f>#REF!</f>
        <v>#REF!</v>
      </c>
      <c r="LI2" s="6" t="e">
        <f>#REF!</f>
        <v>#REF!</v>
      </c>
      <c r="LJ2" s="6" t="e">
        <f>#REF!</f>
        <v>#REF!</v>
      </c>
      <c r="LK2" s="6" t="e">
        <f>#REF!</f>
        <v>#REF!</v>
      </c>
      <c r="LL2" s="6" t="e">
        <f>#REF!</f>
        <v>#REF!</v>
      </c>
      <c r="LM2" s="6" t="e">
        <f>#REF!</f>
        <v>#REF!</v>
      </c>
      <c r="LN2" s="6" t="e">
        <f>#REF!</f>
        <v>#REF!</v>
      </c>
      <c r="LO2" s="6" t="e">
        <f>#REF!</f>
        <v>#REF!</v>
      </c>
      <c r="LP2" s="6" t="e">
        <f>#REF!</f>
        <v>#REF!</v>
      </c>
      <c r="LQ2" s="6" t="e">
        <f>#REF!</f>
        <v>#REF!</v>
      </c>
      <c r="LR2" s="6" t="e">
        <f>#REF!</f>
        <v>#REF!</v>
      </c>
      <c r="LS2" s="6" t="e">
        <f>#REF!</f>
        <v>#REF!</v>
      </c>
      <c r="LT2" s="6" t="e">
        <f>#REF!</f>
        <v>#REF!</v>
      </c>
      <c r="LU2" s="6" t="e">
        <f>#REF!</f>
        <v>#REF!</v>
      </c>
      <c r="LV2" s="6" t="e">
        <f>#REF!</f>
        <v>#REF!</v>
      </c>
      <c r="LW2" s="6" t="e">
        <f>#REF!</f>
        <v>#REF!</v>
      </c>
      <c r="LX2" s="6" t="e">
        <f>#REF!</f>
        <v>#REF!</v>
      </c>
      <c r="LY2" s="6" t="e">
        <f>#REF!</f>
        <v>#REF!</v>
      </c>
      <c r="LZ2" s="6" t="e">
        <f>#REF!</f>
        <v>#REF!</v>
      </c>
      <c r="MA2" s="6" t="e">
        <f>#REF!</f>
        <v>#REF!</v>
      </c>
      <c r="MB2" s="6" t="e">
        <f>#REF!</f>
        <v>#REF!</v>
      </c>
      <c r="MC2" s="6" t="e">
        <f>#REF!</f>
        <v>#REF!</v>
      </c>
      <c r="MD2" s="6" t="e">
        <f>#REF!</f>
        <v>#REF!</v>
      </c>
      <c r="ME2" s="6" t="e">
        <f>#REF!</f>
        <v>#REF!</v>
      </c>
      <c r="MF2" s="6" t="e">
        <f>#REF!</f>
        <v>#REF!</v>
      </c>
      <c r="MG2" s="6" t="e">
        <f>#REF!</f>
        <v>#REF!</v>
      </c>
      <c r="MH2" s="6" t="e">
        <f>#REF!</f>
        <v>#REF!</v>
      </c>
      <c r="MI2" s="6" t="e">
        <f>#REF!</f>
        <v>#REF!</v>
      </c>
      <c r="MJ2" s="6" t="e">
        <f>#REF!</f>
        <v>#REF!</v>
      </c>
      <c r="MK2" s="6" t="e">
        <f>#REF!</f>
        <v>#REF!</v>
      </c>
      <c r="ML2" s="6" t="e">
        <f>#REF!</f>
        <v>#REF!</v>
      </c>
      <c r="MM2" s="6" t="e">
        <f>#REF!</f>
        <v>#REF!</v>
      </c>
      <c r="MN2" s="6" t="e">
        <f>#REF!</f>
        <v>#REF!</v>
      </c>
      <c r="MO2" s="6" t="e">
        <f>#REF!</f>
        <v>#REF!</v>
      </c>
      <c r="MP2" s="6" t="e">
        <f>#REF!</f>
        <v>#REF!</v>
      </c>
      <c r="MQ2" s="6" t="e">
        <f>#REF!</f>
        <v>#REF!</v>
      </c>
      <c r="MR2" s="6" t="e">
        <f>#REF!</f>
        <v>#REF!</v>
      </c>
      <c r="MS2" s="6" t="e">
        <f>#REF!</f>
        <v>#REF!</v>
      </c>
      <c r="MT2" s="6" t="e">
        <f>#REF!</f>
        <v>#REF!</v>
      </c>
      <c r="MU2" s="6" t="e">
        <f>#REF!</f>
        <v>#REF!</v>
      </c>
      <c r="MV2" s="6" t="e">
        <f>#REF!</f>
        <v>#REF!</v>
      </c>
      <c r="MW2" s="6" t="e">
        <f>#REF!</f>
        <v>#REF!</v>
      </c>
      <c r="MX2" s="6" t="e">
        <f>#REF!</f>
        <v>#REF!</v>
      </c>
      <c r="MY2" s="6" t="e">
        <f>#REF!</f>
        <v>#REF!</v>
      </c>
      <c r="MZ2" s="6" t="e">
        <f>#REF!</f>
        <v>#REF!</v>
      </c>
      <c r="NA2" s="6" t="e">
        <f>#REF!</f>
        <v>#REF!</v>
      </c>
      <c r="NB2" s="6" t="e">
        <f>#REF!</f>
        <v>#REF!</v>
      </c>
      <c r="NC2" s="6" t="e">
        <f>#REF!</f>
        <v>#REF!</v>
      </c>
      <c r="ND2" s="6" t="e">
        <f>#REF!</f>
        <v>#REF!</v>
      </c>
      <c r="NE2" s="6" t="e">
        <f>#REF!</f>
        <v>#REF!</v>
      </c>
      <c r="NF2" s="6" t="e">
        <f>#REF!</f>
        <v>#REF!</v>
      </c>
      <c r="NG2" s="6" t="e">
        <f>#REF!</f>
        <v>#REF!</v>
      </c>
      <c r="NH2" s="6" t="e">
        <f>#REF!</f>
        <v>#REF!</v>
      </c>
      <c r="NI2" s="6" t="e">
        <f>#REF!</f>
        <v>#REF!</v>
      </c>
      <c r="NJ2" s="6" t="e">
        <f>#REF!</f>
        <v>#REF!</v>
      </c>
      <c r="NK2" s="6" t="e">
        <f>#REF!</f>
        <v>#REF!</v>
      </c>
      <c r="NL2" s="6" t="e">
        <f>#REF!</f>
        <v>#REF!</v>
      </c>
      <c r="NM2" s="6" t="e">
        <f>#REF!</f>
        <v>#REF!</v>
      </c>
      <c r="NN2" s="6" t="e">
        <f>#REF!</f>
        <v>#REF!</v>
      </c>
      <c r="NO2" s="6" t="e">
        <f>#REF!</f>
        <v>#REF!</v>
      </c>
      <c r="NP2" s="6" t="e">
        <f>#REF!</f>
        <v>#REF!</v>
      </c>
      <c r="NQ2" s="6" t="e">
        <f>#REF!</f>
        <v>#REF!</v>
      </c>
      <c r="NR2" s="6" t="e">
        <f>#REF!</f>
        <v>#REF!</v>
      </c>
      <c r="NS2" s="6" t="e">
        <f>#REF!</f>
        <v>#REF!</v>
      </c>
      <c r="NT2" s="6" t="e">
        <f>#REF!</f>
        <v>#REF!</v>
      </c>
      <c r="NU2" s="6" t="e">
        <f>#REF!</f>
        <v>#REF!</v>
      </c>
      <c r="NV2" s="6" t="e">
        <f>#REF!</f>
        <v>#REF!</v>
      </c>
      <c r="NW2" s="6" t="e">
        <f>#REF!</f>
        <v>#REF!</v>
      </c>
      <c r="NX2" s="6" t="e">
        <f>#REF!</f>
        <v>#REF!</v>
      </c>
      <c r="NY2" s="6" t="e">
        <f>#REF!</f>
        <v>#REF!</v>
      </c>
      <c r="NZ2" s="6" t="e">
        <f>#REF!</f>
        <v>#REF!</v>
      </c>
      <c r="OA2" s="6" t="e">
        <f>#REF!</f>
        <v>#REF!</v>
      </c>
      <c r="OB2" s="6" t="e">
        <f>#REF!</f>
        <v>#REF!</v>
      </c>
      <c r="OC2" s="6" t="e">
        <f>#REF!</f>
        <v>#REF!</v>
      </c>
      <c r="OD2" s="6" t="e">
        <f>#REF!</f>
        <v>#REF!</v>
      </c>
      <c r="OE2" s="6" t="e">
        <f>#REF!</f>
        <v>#REF!</v>
      </c>
      <c r="OF2" s="6" t="e">
        <f>#REF!</f>
        <v>#REF!</v>
      </c>
      <c r="OG2" s="6" t="e">
        <f>#REF!</f>
        <v>#REF!</v>
      </c>
      <c r="OH2" s="6" t="e">
        <f>#REF!</f>
        <v>#REF!</v>
      </c>
      <c r="OI2" s="6" t="e">
        <f>#REF!</f>
        <v>#REF!</v>
      </c>
      <c r="OJ2" s="6" t="e">
        <f>#REF!</f>
        <v>#REF!</v>
      </c>
      <c r="OK2" s="6" t="e">
        <f>#REF!</f>
        <v>#REF!</v>
      </c>
      <c r="OL2" s="6" t="e">
        <f>#REF!</f>
        <v>#REF!</v>
      </c>
      <c r="OM2" s="6" t="e">
        <f>#REF!</f>
        <v>#REF!</v>
      </c>
      <c r="ON2" s="6" t="e">
        <f>#REF!</f>
        <v>#REF!</v>
      </c>
      <c r="OO2" s="6" t="e">
        <f>#REF!</f>
        <v>#REF!</v>
      </c>
      <c r="OP2" s="6" t="e">
        <f>#REF!</f>
        <v>#REF!</v>
      </c>
      <c r="OQ2" s="6" t="e">
        <f>#REF!</f>
        <v>#REF!</v>
      </c>
      <c r="OR2" s="6" t="e">
        <f>#REF!</f>
        <v>#REF!</v>
      </c>
      <c r="OS2" s="6" t="e">
        <f>#REF!</f>
        <v>#REF!</v>
      </c>
      <c r="OT2" s="6" t="e">
        <f>#REF!</f>
        <v>#REF!</v>
      </c>
      <c r="OU2" s="6" t="e">
        <f>#REF!</f>
        <v>#REF!</v>
      </c>
      <c r="OV2" s="6" t="e">
        <f>#REF!</f>
        <v>#REF!</v>
      </c>
      <c r="OW2" s="6" t="e">
        <f>#REF!</f>
        <v>#REF!</v>
      </c>
      <c r="OX2" s="6" t="e">
        <f>#REF!</f>
        <v>#REF!</v>
      </c>
      <c r="OY2" s="6" t="e">
        <f>#REF!</f>
        <v>#REF!</v>
      </c>
      <c r="OZ2" s="6" t="e">
        <f>#REF!</f>
        <v>#REF!</v>
      </c>
      <c r="PA2" s="6" t="e">
        <f>#REF!</f>
        <v>#REF!</v>
      </c>
      <c r="PB2" s="6" t="e">
        <f>#REF!</f>
        <v>#REF!</v>
      </c>
      <c r="PC2" s="6" t="e">
        <f>#REF!</f>
        <v>#REF!</v>
      </c>
      <c r="PD2" s="6" t="e">
        <f>#REF!</f>
        <v>#REF!</v>
      </c>
      <c r="PE2" s="6" t="e">
        <f>#REF!</f>
        <v>#REF!</v>
      </c>
      <c r="PF2" s="6" t="e">
        <f>#REF!</f>
        <v>#REF!</v>
      </c>
      <c r="PG2" s="6" t="e">
        <f>#REF!</f>
        <v>#REF!</v>
      </c>
      <c r="PH2" s="6" t="e">
        <f>#REF!</f>
        <v>#REF!</v>
      </c>
    </row>
    <row r="3" spans="1:424" ht="24" customHeight="1">
      <c r="A3" s="179"/>
      <c r="B3" s="179"/>
      <c r="C3" s="12"/>
      <c r="D3" s="6" t="e">
        <f>#REF!</f>
        <v>#REF!</v>
      </c>
      <c r="E3" s="6" t="e">
        <f>#REF!</f>
        <v>#REF!</v>
      </c>
      <c r="F3" s="6" t="e">
        <f>#REF!</f>
        <v>#REF!</v>
      </c>
      <c r="G3" s="6" t="e">
        <f>#REF!</f>
        <v>#REF!</v>
      </c>
      <c r="H3" s="6" t="e">
        <f>#REF!</f>
        <v>#REF!</v>
      </c>
      <c r="I3" s="6" t="e">
        <f>#REF!</f>
        <v>#REF!</v>
      </c>
      <c r="J3" s="6" t="e">
        <f>#REF!</f>
        <v>#REF!</v>
      </c>
      <c r="K3" s="6" t="e">
        <f>#REF!</f>
        <v>#REF!</v>
      </c>
      <c r="L3" s="6" t="e">
        <f>#REF!</f>
        <v>#REF!</v>
      </c>
      <c r="M3" s="6" t="e">
        <f>#REF!</f>
        <v>#REF!</v>
      </c>
      <c r="N3" s="6" t="e">
        <f>#REF!</f>
        <v>#REF!</v>
      </c>
      <c r="O3" s="6" t="e">
        <f>#REF!</f>
        <v>#REF!</v>
      </c>
      <c r="P3" s="6" t="e">
        <f>#REF!</f>
        <v>#REF!</v>
      </c>
      <c r="Q3" s="6" t="e">
        <f>#REF!</f>
        <v>#REF!</v>
      </c>
      <c r="R3" s="6" t="e">
        <f>#REF!</f>
        <v>#REF!</v>
      </c>
      <c r="S3" s="6" t="e">
        <f>#REF!</f>
        <v>#REF!</v>
      </c>
      <c r="T3" s="6" t="e">
        <f>#REF!</f>
        <v>#REF!</v>
      </c>
      <c r="U3" s="6" t="e">
        <f>#REF!</f>
        <v>#REF!</v>
      </c>
      <c r="V3" s="6" t="e">
        <f>#REF!</f>
        <v>#REF!</v>
      </c>
      <c r="W3" s="6" t="e">
        <f>#REF!</f>
        <v>#REF!</v>
      </c>
      <c r="X3" s="6" t="e">
        <f>#REF!</f>
        <v>#REF!</v>
      </c>
      <c r="Y3" s="6" t="e">
        <f>#REF!</f>
        <v>#REF!</v>
      </c>
      <c r="Z3" s="6" t="e">
        <f>#REF!</f>
        <v>#REF!</v>
      </c>
      <c r="AA3" s="6" t="e">
        <f>#REF!</f>
        <v>#REF!</v>
      </c>
      <c r="AB3" s="6" t="e">
        <f>#REF!</f>
        <v>#REF!</v>
      </c>
      <c r="AC3" s="6" t="e">
        <f>#REF!</f>
        <v>#REF!</v>
      </c>
      <c r="AD3" s="6" t="e">
        <f>#REF!</f>
        <v>#REF!</v>
      </c>
      <c r="AE3" s="6" t="e">
        <f>#REF!</f>
        <v>#REF!</v>
      </c>
      <c r="AF3" s="6" t="e">
        <f>#REF!</f>
        <v>#REF!</v>
      </c>
      <c r="AG3" s="6" t="e">
        <f>#REF!</f>
        <v>#REF!</v>
      </c>
      <c r="AH3" s="6" t="e">
        <f>#REF!</f>
        <v>#REF!</v>
      </c>
      <c r="AI3" s="6" t="e">
        <f>#REF!</f>
        <v>#REF!</v>
      </c>
      <c r="AJ3" s="6" t="e">
        <f>#REF!</f>
        <v>#REF!</v>
      </c>
      <c r="AK3" s="6" t="e">
        <f>#REF!</f>
        <v>#REF!</v>
      </c>
      <c r="AL3" s="6" t="e">
        <f>#REF!</f>
        <v>#REF!</v>
      </c>
      <c r="AM3" s="6" t="e">
        <f>#REF!</f>
        <v>#REF!</v>
      </c>
      <c r="AN3" s="6" t="e">
        <f>#REF!</f>
        <v>#REF!</v>
      </c>
      <c r="AO3" s="6" t="e">
        <f>#REF!</f>
        <v>#REF!</v>
      </c>
      <c r="AP3" s="6" t="e">
        <f>#REF!</f>
        <v>#REF!</v>
      </c>
      <c r="AQ3" s="6" t="e">
        <f>#REF!</f>
        <v>#REF!</v>
      </c>
      <c r="AR3" s="6" t="e">
        <f>#REF!</f>
        <v>#REF!</v>
      </c>
      <c r="AS3" s="6" t="e">
        <f>#REF!</f>
        <v>#REF!</v>
      </c>
      <c r="AT3" s="6" t="e">
        <f>#REF!</f>
        <v>#REF!</v>
      </c>
      <c r="AU3" s="6" t="e">
        <f>#REF!</f>
        <v>#REF!</v>
      </c>
      <c r="AV3" s="6" t="e">
        <f>#REF!</f>
        <v>#REF!</v>
      </c>
      <c r="AW3" s="6" t="e">
        <f>#REF!</f>
        <v>#REF!</v>
      </c>
      <c r="AX3" s="6" t="e">
        <f>#REF!</f>
        <v>#REF!</v>
      </c>
      <c r="AY3" s="6" t="e">
        <f>#REF!</f>
        <v>#REF!</v>
      </c>
      <c r="AZ3" s="6" t="e">
        <f>#REF!</f>
        <v>#REF!</v>
      </c>
      <c r="BA3" s="6" t="e">
        <f>#REF!</f>
        <v>#REF!</v>
      </c>
      <c r="BB3" s="6" t="e">
        <f>#REF!</f>
        <v>#REF!</v>
      </c>
      <c r="BC3" s="6" t="e">
        <f>#REF!</f>
        <v>#REF!</v>
      </c>
      <c r="BD3" s="6" t="e">
        <f>#REF!</f>
        <v>#REF!</v>
      </c>
      <c r="BE3" s="6" t="e">
        <f>#REF!</f>
        <v>#REF!</v>
      </c>
      <c r="BF3" s="6" t="e">
        <f>#REF!</f>
        <v>#REF!</v>
      </c>
      <c r="BG3" s="6" t="e">
        <f>#REF!</f>
        <v>#REF!</v>
      </c>
      <c r="BH3" s="6" t="e">
        <f>#REF!</f>
        <v>#REF!</v>
      </c>
      <c r="BI3" s="6" t="e">
        <f>#REF!</f>
        <v>#REF!</v>
      </c>
      <c r="BJ3" s="6" t="e">
        <f>#REF!</f>
        <v>#REF!</v>
      </c>
      <c r="BK3" s="6" t="e">
        <f>#REF!</f>
        <v>#REF!</v>
      </c>
      <c r="BL3" s="6" t="e">
        <f>#REF!</f>
        <v>#REF!</v>
      </c>
      <c r="BM3" s="6" t="e">
        <f>#REF!</f>
        <v>#REF!</v>
      </c>
      <c r="BN3" s="6" t="e">
        <f>#REF!</f>
        <v>#REF!</v>
      </c>
      <c r="BO3" s="6" t="e">
        <f>#REF!</f>
        <v>#REF!</v>
      </c>
      <c r="BP3" s="6" t="e">
        <f>#REF!</f>
        <v>#REF!</v>
      </c>
      <c r="BQ3" s="6" t="e">
        <f>#REF!</f>
        <v>#REF!</v>
      </c>
      <c r="BR3" s="6" t="e">
        <f>#REF!</f>
        <v>#REF!</v>
      </c>
      <c r="BS3" s="6" t="e">
        <f>#REF!</f>
        <v>#REF!</v>
      </c>
      <c r="BT3" s="6" t="e">
        <f>#REF!</f>
        <v>#REF!</v>
      </c>
      <c r="BU3" s="6" t="e">
        <f>#REF!</f>
        <v>#REF!</v>
      </c>
      <c r="BV3" s="6" t="e">
        <f>#REF!</f>
        <v>#REF!</v>
      </c>
      <c r="BW3" s="6" t="e">
        <f>#REF!</f>
        <v>#REF!</v>
      </c>
      <c r="BX3" s="6" t="e">
        <f>#REF!</f>
        <v>#REF!</v>
      </c>
      <c r="BY3" s="6" t="e">
        <f>#REF!</f>
        <v>#REF!</v>
      </c>
      <c r="BZ3" s="6" t="e">
        <f>#REF!</f>
        <v>#REF!</v>
      </c>
      <c r="CA3" s="6" t="e">
        <f>#REF!</f>
        <v>#REF!</v>
      </c>
      <c r="CB3" s="6" t="e">
        <f>#REF!</f>
        <v>#REF!</v>
      </c>
      <c r="CC3" s="6" t="e">
        <f>#REF!</f>
        <v>#REF!</v>
      </c>
      <c r="CD3" s="6" t="e">
        <f>#REF!</f>
        <v>#REF!</v>
      </c>
      <c r="CE3" s="6" t="e">
        <f>#REF!</f>
        <v>#REF!</v>
      </c>
      <c r="CF3" s="6" t="e">
        <f>#REF!</f>
        <v>#REF!</v>
      </c>
      <c r="CG3" s="6" t="e">
        <f>#REF!</f>
        <v>#REF!</v>
      </c>
      <c r="CH3" s="6" t="e">
        <f>#REF!</f>
        <v>#REF!</v>
      </c>
      <c r="CI3" s="6" t="e">
        <f>#REF!</f>
        <v>#REF!</v>
      </c>
      <c r="CJ3" s="6" t="e">
        <f>#REF!</f>
        <v>#REF!</v>
      </c>
      <c r="CK3" s="6" t="e">
        <f>#REF!</f>
        <v>#REF!</v>
      </c>
      <c r="CL3" s="6" t="e">
        <f>#REF!</f>
        <v>#REF!</v>
      </c>
      <c r="CM3" s="6" t="e">
        <f>#REF!</f>
        <v>#REF!</v>
      </c>
      <c r="CN3" s="6" t="e">
        <f>#REF!</f>
        <v>#REF!</v>
      </c>
      <c r="CO3" s="6" t="e">
        <f>#REF!</f>
        <v>#REF!</v>
      </c>
      <c r="CP3" s="6" t="e">
        <f>#REF!</f>
        <v>#REF!</v>
      </c>
      <c r="CQ3" s="6" t="e">
        <f>#REF!</f>
        <v>#REF!</v>
      </c>
      <c r="CR3" s="6" t="e">
        <f>#REF!</f>
        <v>#REF!</v>
      </c>
      <c r="CS3" s="6" t="e">
        <f>#REF!</f>
        <v>#REF!</v>
      </c>
      <c r="CT3" s="6" t="e">
        <f>#REF!</f>
        <v>#REF!</v>
      </c>
      <c r="CU3" s="6" t="e">
        <f>#REF!</f>
        <v>#REF!</v>
      </c>
      <c r="CV3" s="6" t="e">
        <f>#REF!</f>
        <v>#REF!</v>
      </c>
      <c r="CW3" s="6" t="e">
        <f>#REF!</f>
        <v>#REF!</v>
      </c>
      <c r="CX3" s="6" t="e">
        <f>#REF!</f>
        <v>#REF!</v>
      </c>
      <c r="CY3" s="6" t="e">
        <f>#REF!</f>
        <v>#REF!</v>
      </c>
      <c r="CZ3" s="6" t="e">
        <f>#REF!</f>
        <v>#REF!</v>
      </c>
      <c r="DA3" s="6" t="e">
        <f>#REF!</f>
        <v>#REF!</v>
      </c>
      <c r="DB3" s="6" t="e">
        <f>#REF!</f>
        <v>#REF!</v>
      </c>
      <c r="DC3" s="6" t="e">
        <f>#REF!</f>
        <v>#REF!</v>
      </c>
      <c r="DD3" s="6" t="e">
        <f>#REF!</f>
        <v>#REF!</v>
      </c>
      <c r="DE3" s="6" t="e">
        <f>#REF!</f>
        <v>#REF!</v>
      </c>
      <c r="DF3" s="6" t="e">
        <f>#REF!</f>
        <v>#REF!</v>
      </c>
      <c r="DG3" s="6" t="e">
        <f>#REF!</f>
        <v>#REF!</v>
      </c>
      <c r="DH3" s="6" t="e">
        <f>#REF!</f>
        <v>#REF!</v>
      </c>
      <c r="DI3" s="6" t="e">
        <f>#REF!</f>
        <v>#REF!</v>
      </c>
      <c r="DJ3" s="6" t="e">
        <f>#REF!</f>
        <v>#REF!</v>
      </c>
      <c r="DK3" s="6" t="e">
        <f>#REF!</f>
        <v>#REF!</v>
      </c>
      <c r="DL3" s="6" t="e">
        <f>#REF!</f>
        <v>#REF!</v>
      </c>
      <c r="DM3" s="6" t="e">
        <f>#REF!</f>
        <v>#REF!</v>
      </c>
      <c r="DN3" s="6" t="e">
        <f>#REF!</f>
        <v>#REF!</v>
      </c>
      <c r="DO3" s="6" t="e">
        <f>#REF!</f>
        <v>#REF!</v>
      </c>
      <c r="DP3" s="6" t="e">
        <f>#REF!</f>
        <v>#REF!</v>
      </c>
      <c r="DQ3" s="6" t="e">
        <f>#REF!</f>
        <v>#REF!</v>
      </c>
      <c r="DR3" s="6" t="e">
        <f>#REF!</f>
        <v>#REF!</v>
      </c>
      <c r="DS3" s="6" t="e">
        <f>#REF!</f>
        <v>#REF!</v>
      </c>
      <c r="DT3" s="6" t="e">
        <f>#REF!</f>
        <v>#REF!</v>
      </c>
      <c r="DU3" s="6" t="e">
        <f>#REF!</f>
        <v>#REF!</v>
      </c>
      <c r="DV3" s="6" t="e">
        <f>#REF!</f>
        <v>#REF!</v>
      </c>
      <c r="DW3" s="6" t="e">
        <f>#REF!</f>
        <v>#REF!</v>
      </c>
      <c r="DX3" s="6" t="e">
        <f>#REF!</f>
        <v>#REF!</v>
      </c>
      <c r="DY3" s="6" t="e">
        <f>#REF!</f>
        <v>#REF!</v>
      </c>
      <c r="DZ3" s="6" t="e">
        <f>#REF!</f>
        <v>#REF!</v>
      </c>
      <c r="EA3" s="6" t="e">
        <f>#REF!</f>
        <v>#REF!</v>
      </c>
      <c r="EB3" s="6" t="e">
        <f>#REF!</f>
        <v>#REF!</v>
      </c>
      <c r="EC3" s="6" t="e">
        <f>#REF!</f>
        <v>#REF!</v>
      </c>
      <c r="ED3" s="6" t="e">
        <f>#REF!</f>
        <v>#REF!</v>
      </c>
      <c r="EE3" s="6" t="e">
        <f>#REF!</f>
        <v>#REF!</v>
      </c>
      <c r="EF3" s="6" t="e">
        <f>#REF!</f>
        <v>#REF!</v>
      </c>
      <c r="EG3" s="6" t="e">
        <f>#REF!</f>
        <v>#REF!</v>
      </c>
      <c r="EH3" s="6" t="e">
        <f>#REF!</f>
        <v>#REF!</v>
      </c>
      <c r="EI3" s="6" t="e">
        <f>#REF!</f>
        <v>#REF!</v>
      </c>
      <c r="EJ3" s="6" t="e">
        <f>#REF!</f>
        <v>#REF!</v>
      </c>
      <c r="EK3" s="6" t="e">
        <f>#REF!</f>
        <v>#REF!</v>
      </c>
      <c r="EL3" s="6" t="e">
        <f>#REF!</f>
        <v>#REF!</v>
      </c>
      <c r="EM3" s="6" t="e">
        <f>#REF!</f>
        <v>#REF!</v>
      </c>
      <c r="EN3" s="6" t="e">
        <f>#REF!</f>
        <v>#REF!</v>
      </c>
      <c r="EO3" s="6" t="e">
        <f>#REF!</f>
        <v>#REF!</v>
      </c>
      <c r="EP3" s="6" t="e">
        <f>#REF!</f>
        <v>#REF!</v>
      </c>
      <c r="EQ3" s="6" t="e">
        <f>#REF!</f>
        <v>#REF!</v>
      </c>
      <c r="ER3" s="6" t="e">
        <f>#REF!</f>
        <v>#REF!</v>
      </c>
      <c r="ES3" s="6" t="e">
        <f>#REF!</f>
        <v>#REF!</v>
      </c>
      <c r="ET3" s="6" t="e">
        <f>#REF!</f>
        <v>#REF!</v>
      </c>
      <c r="EU3" s="6" t="e">
        <f>#REF!</f>
        <v>#REF!</v>
      </c>
      <c r="EV3" s="6" t="e">
        <f>#REF!</f>
        <v>#REF!</v>
      </c>
      <c r="EW3" s="6" t="e">
        <f>#REF!</f>
        <v>#REF!</v>
      </c>
      <c r="EX3" s="6" t="e">
        <f>#REF!</f>
        <v>#REF!</v>
      </c>
      <c r="EY3" s="6" t="e">
        <f>#REF!</f>
        <v>#REF!</v>
      </c>
      <c r="EZ3" s="6" t="e">
        <f>#REF!</f>
        <v>#REF!</v>
      </c>
      <c r="FA3" s="6" t="e">
        <f>#REF!</f>
        <v>#REF!</v>
      </c>
      <c r="FB3" s="6" t="e">
        <f>#REF!</f>
        <v>#REF!</v>
      </c>
      <c r="FC3" s="6" t="e">
        <f>#REF!</f>
        <v>#REF!</v>
      </c>
      <c r="FD3" s="6" t="e">
        <f>#REF!</f>
        <v>#REF!</v>
      </c>
      <c r="FE3" s="6" t="e">
        <f>#REF!</f>
        <v>#REF!</v>
      </c>
      <c r="FF3" s="6" t="e">
        <f>#REF!</f>
        <v>#REF!</v>
      </c>
      <c r="FG3" s="6" t="e">
        <f>#REF!</f>
        <v>#REF!</v>
      </c>
      <c r="FH3" s="6" t="e">
        <f>#REF!</f>
        <v>#REF!</v>
      </c>
      <c r="FI3" s="6" t="e">
        <f>#REF!</f>
        <v>#REF!</v>
      </c>
      <c r="FJ3" s="6" t="e">
        <f>#REF!</f>
        <v>#REF!</v>
      </c>
      <c r="FK3" s="6" t="e">
        <f>#REF!</f>
        <v>#REF!</v>
      </c>
      <c r="FL3" s="6" t="e">
        <f>#REF!</f>
        <v>#REF!</v>
      </c>
      <c r="FM3" s="6" t="e">
        <f>#REF!</f>
        <v>#REF!</v>
      </c>
      <c r="FN3" s="6" t="e">
        <f>#REF!</f>
        <v>#REF!</v>
      </c>
      <c r="FO3" s="6" t="e">
        <f>#REF!</f>
        <v>#REF!</v>
      </c>
      <c r="FP3" s="6" t="e">
        <f>#REF!</f>
        <v>#REF!</v>
      </c>
      <c r="FQ3" s="6" t="e">
        <f>#REF!</f>
        <v>#REF!</v>
      </c>
      <c r="FR3" s="6" t="e">
        <f>#REF!</f>
        <v>#REF!</v>
      </c>
      <c r="FS3" s="6" t="e">
        <f>#REF!</f>
        <v>#REF!</v>
      </c>
      <c r="FT3" s="6" t="e">
        <f>#REF!</f>
        <v>#REF!</v>
      </c>
      <c r="FU3" s="6" t="e">
        <f>#REF!</f>
        <v>#REF!</v>
      </c>
      <c r="FV3" s="6" t="e">
        <f>#REF!</f>
        <v>#REF!</v>
      </c>
      <c r="FW3" s="6" t="e">
        <f>#REF!</f>
        <v>#REF!</v>
      </c>
      <c r="FX3" s="6" t="e">
        <f>#REF!</f>
        <v>#REF!</v>
      </c>
      <c r="FY3" s="6" t="e">
        <f>#REF!</f>
        <v>#REF!</v>
      </c>
      <c r="FZ3" s="6" t="e">
        <f>#REF!</f>
        <v>#REF!</v>
      </c>
      <c r="GA3" s="6" t="e">
        <f>#REF!</f>
        <v>#REF!</v>
      </c>
      <c r="GB3" s="6" t="e">
        <f>#REF!</f>
        <v>#REF!</v>
      </c>
      <c r="GC3" s="6" t="e">
        <f>#REF!</f>
        <v>#REF!</v>
      </c>
      <c r="GD3" s="6" t="e">
        <f>#REF!</f>
        <v>#REF!</v>
      </c>
      <c r="GE3" s="6" t="e">
        <f>#REF!</f>
        <v>#REF!</v>
      </c>
      <c r="GF3" s="6" t="e">
        <f>#REF!</f>
        <v>#REF!</v>
      </c>
      <c r="GG3" s="6" t="e">
        <f>#REF!</f>
        <v>#REF!</v>
      </c>
      <c r="GH3" s="6" t="e">
        <f>#REF!</f>
        <v>#REF!</v>
      </c>
      <c r="GI3" s="6" t="e">
        <f>#REF!</f>
        <v>#REF!</v>
      </c>
      <c r="GJ3" s="6" t="e">
        <f>#REF!</f>
        <v>#REF!</v>
      </c>
      <c r="GK3" s="6" t="e">
        <f>#REF!</f>
        <v>#REF!</v>
      </c>
      <c r="GL3" s="6" t="e">
        <f>#REF!</f>
        <v>#REF!</v>
      </c>
      <c r="GM3" s="6" t="e">
        <f>#REF!</f>
        <v>#REF!</v>
      </c>
      <c r="GN3" s="6" t="e">
        <f>#REF!</f>
        <v>#REF!</v>
      </c>
      <c r="GO3" s="6" t="e">
        <f>#REF!</f>
        <v>#REF!</v>
      </c>
      <c r="GP3" s="6" t="e">
        <f>#REF!</f>
        <v>#REF!</v>
      </c>
      <c r="GQ3" s="6" t="e">
        <f>#REF!</f>
        <v>#REF!</v>
      </c>
      <c r="GR3" s="6" t="e">
        <f>#REF!</f>
        <v>#REF!</v>
      </c>
      <c r="GS3" s="6" t="e">
        <f>#REF!</f>
        <v>#REF!</v>
      </c>
      <c r="GT3" s="6" t="e">
        <f>#REF!</f>
        <v>#REF!</v>
      </c>
      <c r="GU3" s="6" t="e">
        <f>#REF!</f>
        <v>#REF!</v>
      </c>
      <c r="GV3" s="6" t="e">
        <f>#REF!</f>
        <v>#REF!</v>
      </c>
      <c r="GW3" s="6" t="e">
        <f>#REF!</f>
        <v>#REF!</v>
      </c>
      <c r="GX3" s="6" t="e">
        <f>#REF!</f>
        <v>#REF!</v>
      </c>
      <c r="GY3" s="6" t="e">
        <f>#REF!</f>
        <v>#REF!</v>
      </c>
      <c r="GZ3" s="6" t="e">
        <f>#REF!</f>
        <v>#REF!</v>
      </c>
      <c r="HA3" s="6" t="e">
        <f>#REF!</f>
        <v>#REF!</v>
      </c>
      <c r="HB3" s="6" t="e">
        <f>#REF!</f>
        <v>#REF!</v>
      </c>
      <c r="HC3" s="6" t="e">
        <f>#REF!</f>
        <v>#REF!</v>
      </c>
      <c r="HD3" s="6" t="e">
        <f>#REF!</f>
        <v>#REF!</v>
      </c>
      <c r="HE3" s="6" t="e">
        <f>#REF!</f>
        <v>#REF!</v>
      </c>
      <c r="HG3" s="6" t="e">
        <f>#REF!</f>
        <v>#REF!</v>
      </c>
      <c r="HH3" s="6" t="e">
        <f>#REF!</f>
        <v>#REF!</v>
      </c>
      <c r="HI3" s="6" t="e">
        <f>#REF!</f>
        <v>#REF!</v>
      </c>
      <c r="HJ3" s="6" t="e">
        <f>#REF!</f>
        <v>#REF!</v>
      </c>
      <c r="HK3" s="6" t="e">
        <f>#REF!</f>
        <v>#REF!</v>
      </c>
      <c r="HL3" s="6" t="e">
        <f>#REF!</f>
        <v>#REF!</v>
      </c>
      <c r="HM3" s="6" t="e">
        <f>#REF!</f>
        <v>#REF!</v>
      </c>
      <c r="HN3" s="6" t="e">
        <f>#REF!</f>
        <v>#REF!</v>
      </c>
      <c r="HO3" s="6" t="e">
        <f>#REF!</f>
        <v>#REF!</v>
      </c>
      <c r="HP3" s="6" t="e">
        <f>#REF!</f>
        <v>#REF!</v>
      </c>
      <c r="HQ3" s="6" t="e">
        <f>#REF!</f>
        <v>#REF!</v>
      </c>
      <c r="HR3" s="6" t="e">
        <f>#REF!</f>
        <v>#REF!</v>
      </c>
      <c r="HS3" s="6" t="e">
        <f>#REF!</f>
        <v>#REF!</v>
      </c>
      <c r="HT3" s="6" t="e">
        <f>#REF!</f>
        <v>#REF!</v>
      </c>
      <c r="HU3" s="6" t="e">
        <f>#REF!</f>
        <v>#REF!</v>
      </c>
      <c r="HV3" s="6" t="e">
        <f>#REF!</f>
        <v>#REF!</v>
      </c>
      <c r="HW3" s="6" t="e">
        <f>#REF!</f>
        <v>#REF!</v>
      </c>
      <c r="HX3" s="6" t="e">
        <f>#REF!</f>
        <v>#REF!</v>
      </c>
      <c r="HY3" s="6" t="e">
        <f>#REF!</f>
        <v>#REF!</v>
      </c>
      <c r="HZ3" s="6" t="e">
        <f>#REF!</f>
        <v>#REF!</v>
      </c>
      <c r="IA3" s="6" t="e">
        <f>#REF!</f>
        <v>#REF!</v>
      </c>
      <c r="IB3" s="6" t="e">
        <f>#REF!</f>
        <v>#REF!</v>
      </c>
      <c r="IC3" s="6" t="e">
        <f>#REF!</f>
        <v>#REF!</v>
      </c>
      <c r="ID3" s="6" t="e">
        <f>#REF!</f>
        <v>#REF!</v>
      </c>
      <c r="IE3" s="6" t="e">
        <f>#REF!</f>
        <v>#REF!</v>
      </c>
      <c r="IF3" s="6" t="e">
        <f>#REF!</f>
        <v>#REF!</v>
      </c>
      <c r="IG3" s="6" t="e">
        <f>#REF!</f>
        <v>#REF!</v>
      </c>
      <c r="IH3" s="6" t="e">
        <f>#REF!</f>
        <v>#REF!</v>
      </c>
      <c r="II3" s="6" t="e">
        <f>#REF!</f>
        <v>#REF!</v>
      </c>
      <c r="IJ3" s="6" t="e">
        <f>#REF!</f>
        <v>#REF!</v>
      </c>
      <c r="IK3" s="6" t="e">
        <f>#REF!</f>
        <v>#REF!</v>
      </c>
      <c r="IL3" s="6" t="e">
        <f>#REF!</f>
        <v>#REF!</v>
      </c>
      <c r="IM3" s="6" t="e">
        <f>#REF!</f>
        <v>#REF!</v>
      </c>
      <c r="IN3" s="6" t="e">
        <f>#REF!</f>
        <v>#REF!</v>
      </c>
      <c r="IO3" s="6" t="e">
        <f>#REF!</f>
        <v>#REF!</v>
      </c>
      <c r="IP3" s="6" t="e">
        <f>#REF!</f>
        <v>#REF!</v>
      </c>
      <c r="IQ3" s="6" t="e">
        <f>#REF!</f>
        <v>#REF!</v>
      </c>
      <c r="IR3" s="6" t="e">
        <f>#REF!</f>
        <v>#REF!</v>
      </c>
      <c r="IS3" s="6" t="e">
        <f>#REF!</f>
        <v>#REF!</v>
      </c>
      <c r="IT3" s="6" t="e">
        <f>#REF!</f>
        <v>#REF!</v>
      </c>
      <c r="IU3" s="6" t="e">
        <f>#REF!</f>
        <v>#REF!</v>
      </c>
      <c r="IV3" s="6" t="e">
        <f>#REF!</f>
        <v>#REF!</v>
      </c>
      <c r="IW3" s="6" t="e">
        <f>#REF!</f>
        <v>#REF!</v>
      </c>
      <c r="IX3" s="6" t="e">
        <f>#REF!</f>
        <v>#REF!</v>
      </c>
      <c r="IY3" s="6" t="e">
        <f>#REF!</f>
        <v>#REF!</v>
      </c>
      <c r="IZ3" s="6" t="e">
        <f>#REF!</f>
        <v>#REF!</v>
      </c>
      <c r="JA3" s="6" t="e">
        <f>#REF!</f>
        <v>#REF!</v>
      </c>
      <c r="JB3" s="6" t="e">
        <f>#REF!</f>
        <v>#REF!</v>
      </c>
      <c r="JC3" s="6" t="e">
        <f>#REF!</f>
        <v>#REF!</v>
      </c>
      <c r="JD3" s="6" t="e">
        <f>#REF!</f>
        <v>#REF!</v>
      </c>
      <c r="JE3" s="6" t="e">
        <f>#REF!</f>
        <v>#REF!</v>
      </c>
      <c r="JF3" s="6" t="e">
        <f>#REF!</f>
        <v>#REF!</v>
      </c>
      <c r="JG3" s="6" t="e">
        <f>#REF!</f>
        <v>#REF!</v>
      </c>
      <c r="JH3" s="6" t="e">
        <f>#REF!</f>
        <v>#REF!</v>
      </c>
      <c r="JI3" s="6" t="e">
        <f>#REF!</f>
        <v>#REF!</v>
      </c>
      <c r="JJ3" s="6" t="e">
        <f>#REF!</f>
        <v>#REF!</v>
      </c>
      <c r="JK3" s="6" t="e">
        <f>#REF!</f>
        <v>#REF!</v>
      </c>
      <c r="JL3" s="6" t="e">
        <f>#REF!</f>
        <v>#REF!</v>
      </c>
      <c r="JM3" s="6" t="e">
        <f>#REF!</f>
        <v>#REF!</v>
      </c>
      <c r="JN3" s="6" t="e">
        <f>#REF!</f>
        <v>#REF!</v>
      </c>
      <c r="JO3" s="6" t="e">
        <f>#REF!</f>
        <v>#REF!</v>
      </c>
      <c r="JP3" s="6" t="e">
        <f>#REF!</f>
        <v>#REF!</v>
      </c>
      <c r="JQ3" s="6" t="e">
        <f>#REF!</f>
        <v>#REF!</v>
      </c>
      <c r="JR3" s="6" t="e">
        <f>#REF!</f>
        <v>#REF!</v>
      </c>
      <c r="JS3" s="6" t="e">
        <f>#REF!</f>
        <v>#REF!</v>
      </c>
      <c r="JT3" s="6" t="e">
        <f>#REF!</f>
        <v>#REF!</v>
      </c>
      <c r="JU3" s="6" t="e">
        <f>#REF!</f>
        <v>#REF!</v>
      </c>
      <c r="JV3" s="6" t="e">
        <f>#REF!</f>
        <v>#REF!</v>
      </c>
      <c r="JW3" s="6" t="e">
        <f>#REF!</f>
        <v>#REF!</v>
      </c>
      <c r="JX3" s="6" t="e">
        <f>#REF!</f>
        <v>#REF!</v>
      </c>
      <c r="JY3" s="6" t="e">
        <f>#REF!</f>
        <v>#REF!</v>
      </c>
      <c r="JZ3" s="6" t="e">
        <f>#REF!</f>
        <v>#REF!</v>
      </c>
      <c r="KA3" s="6" t="e">
        <f>#REF!</f>
        <v>#REF!</v>
      </c>
      <c r="KB3" s="6" t="e">
        <f>#REF!</f>
        <v>#REF!</v>
      </c>
      <c r="KC3" s="6" t="e">
        <f>#REF!</f>
        <v>#REF!</v>
      </c>
      <c r="KD3" s="6" t="e">
        <f>#REF!</f>
        <v>#REF!</v>
      </c>
      <c r="KE3" s="6" t="e">
        <f>#REF!</f>
        <v>#REF!</v>
      </c>
      <c r="KF3" s="6" t="e">
        <f>#REF!</f>
        <v>#REF!</v>
      </c>
      <c r="KG3" s="6" t="e">
        <f>#REF!</f>
        <v>#REF!</v>
      </c>
      <c r="KH3" s="6" t="e">
        <f>#REF!</f>
        <v>#REF!</v>
      </c>
      <c r="KI3" s="6" t="e">
        <f>#REF!</f>
        <v>#REF!</v>
      </c>
      <c r="KJ3" s="6" t="e">
        <f>#REF!</f>
        <v>#REF!</v>
      </c>
      <c r="KK3" s="6" t="e">
        <f>#REF!</f>
        <v>#REF!</v>
      </c>
      <c r="KL3" s="6" t="e">
        <f>#REF!</f>
        <v>#REF!</v>
      </c>
      <c r="KM3" s="6" t="e">
        <f>#REF!</f>
        <v>#REF!</v>
      </c>
      <c r="KN3" s="6" t="e">
        <f>#REF!</f>
        <v>#REF!</v>
      </c>
      <c r="KO3" s="6" t="e">
        <f>#REF!</f>
        <v>#REF!</v>
      </c>
      <c r="KP3" s="6" t="e">
        <f>#REF!</f>
        <v>#REF!</v>
      </c>
      <c r="KQ3" s="6" t="e">
        <f>#REF!</f>
        <v>#REF!</v>
      </c>
      <c r="KR3" s="6" t="e">
        <f>#REF!</f>
        <v>#REF!</v>
      </c>
      <c r="KS3" s="6" t="e">
        <f>#REF!</f>
        <v>#REF!</v>
      </c>
      <c r="KT3" s="6" t="e">
        <f>#REF!</f>
        <v>#REF!</v>
      </c>
      <c r="KU3" s="6" t="e">
        <f>#REF!</f>
        <v>#REF!</v>
      </c>
      <c r="KV3" s="6" t="e">
        <f>#REF!</f>
        <v>#REF!</v>
      </c>
      <c r="KW3" s="6" t="e">
        <f>#REF!</f>
        <v>#REF!</v>
      </c>
      <c r="KX3" s="6" t="e">
        <f>#REF!</f>
        <v>#REF!</v>
      </c>
      <c r="KY3" s="6" t="e">
        <f>#REF!</f>
        <v>#REF!</v>
      </c>
      <c r="KZ3" s="6" t="e">
        <f>#REF!</f>
        <v>#REF!</v>
      </c>
      <c r="LA3" s="6" t="e">
        <f>#REF!</f>
        <v>#REF!</v>
      </c>
      <c r="LB3" s="6" t="e">
        <f>#REF!</f>
        <v>#REF!</v>
      </c>
      <c r="LC3" s="6" t="e">
        <f>#REF!</f>
        <v>#REF!</v>
      </c>
      <c r="LD3" s="6" t="e">
        <f>#REF!</f>
        <v>#REF!</v>
      </c>
      <c r="LE3" s="6" t="e">
        <f>#REF!</f>
        <v>#REF!</v>
      </c>
      <c r="LF3" s="6" t="e">
        <f>#REF!</f>
        <v>#REF!</v>
      </c>
      <c r="LG3" s="6" t="e">
        <f>#REF!</f>
        <v>#REF!</v>
      </c>
      <c r="LH3" s="6" t="e">
        <f>#REF!</f>
        <v>#REF!</v>
      </c>
      <c r="LI3" s="6" t="e">
        <f>#REF!</f>
        <v>#REF!</v>
      </c>
      <c r="LJ3" s="6" t="e">
        <f>#REF!</f>
        <v>#REF!</v>
      </c>
      <c r="LK3" s="6" t="e">
        <f>#REF!</f>
        <v>#REF!</v>
      </c>
      <c r="LL3" s="6" t="e">
        <f>#REF!</f>
        <v>#REF!</v>
      </c>
      <c r="LM3" s="6" t="e">
        <f>#REF!</f>
        <v>#REF!</v>
      </c>
      <c r="LN3" s="6" t="e">
        <f>#REF!</f>
        <v>#REF!</v>
      </c>
      <c r="LO3" s="6" t="e">
        <f>#REF!</f>
        <v>#REF!</v>
      </c>
      <c r="LP3" s="6" t="e">
        <f>#REF!</f>
        <v>#REF!</v>
      </c>
      <c r="LQ3" s="6" t="e">
        <f>#REF!</f>
        <v>#REF!</v>
      </c>
      <c r="LR3" s="6" t="e">
        <f>#REF!</f>
        <v>#REF!</v>
      </c>
      <c r="LS3" s="6" t="e">
        <f>#REF!</f>
        <v>#REF!</v>
      </c>
      <c r="LT3" s="6" t="e">
        <f>#REF!</f>
        <v>#REF!</v>
      </c>
      <c r="LU3" s="6" t="e">
        <f>#REF!</f>
        <v>#REF!</v>
      </c>
      <c r="LV3" s="6" t="e">
        <f>#REF!</f>
        <v>#REF!</v>
      </c>
      <c r="LW3" s="6" t="e">
        <f>#REF!</f>
        <v>#REF!</v>
      </c>
      <c r="LX3" s="6" t="e">
        <f>#REF!</f>
        <v>#REF!</v>
      </c>
      <c r="LY3" s="6" t="e">
        <f>#REF!</f>
        <v>#REF!</v>
      </c>
      <c r="LZ3" s="6" t="e">
        <f>#REF!</f>
        <v>#REF!</v>
      </c>
      <c r="MA3" s="6" t="e">
        <f>#REF!</f>
        <v>#REF!</v>
      </c>
      <c r="MB3" s="6" t="e">
        <f>#REF!</f>
        <v>#REF!</v>
      </c>
      <c r="MC3" s="6" t="e">
        <f>#REF!</f>
        <v>#REF!</v>
      </c>
      <c r="MD3" s="6" t="e">
        <f>#REF!</f>
        <v>#REF!</v>
      </c>
      <c r="ME3" s="6" t="e">
        <f>#REF!</f>
        <v>#REF!</v>
      </c>
      <c r="MF3" s="6" t="e">
        <f>#REF!</f>
        <v>#REF!</v>
      </c>
      <c r="MG3" s="6" t="e">
        <f>#REF!</f>
        <v>#REF!</v>
      </c>
      <c r="MH3" s="6" t="e">
        <f>#REF!</f>
        <v>#REF!</v>
      </c>
      <c r="MI3" s="6" t="e">
        <f>#REF!</f>
        <v>#REF!</v>
      </c>
      <c r="MJ3" s="6" t="e">
        <f>#REF!</f>
        <v>#REF!</v>
      </c>
      <c r="MK3" s="6" t="e">
        <f>#REF!</f>
        <v>#REF!</v>
      </c>
      <c r="ML3" s="6" t="e">
        <f>#REF!</f>
        <v>#REF!</v>
      </c>
      <c r="MM3" s="6" t="e">
        <f>#REF!</f>
        <v>#REF!</v>
      </c>
      <c r="MN3" s="6" t="e">
        <f>#REF!</f>
        <v>#REF!</v>
      </c>
      <c r="MO3" s="6" t="e">
        <f>#REF!</f>
        <v>#REF!</v>
      </c>
      <c r="MP3" s="6" t="e">
        <f>#REF!</f>
        <v>#REF!</v>
      </c>
      <c r="MQ3" s="6" t="e">
        <f>#REF!</f>
        <v>#REF!</v>
      </c>
      <c r="MR3" s="6" t="e">
        <f>#REF!</f>
        <v>#REF!</v>
      </c>
      <c r="MS3" s="6" t="e">
        <f>#REF!</f>
        <v>#REF!</v>
      </c>
      <c r="MT3" s="6" t="e">
        <f>#REF!</f>
        <v>#REF!</v>
      </c>
      <c r="MU3" s="6" t="e">
        <f>#REF!</f>
        <v>#REF!</v>
      </c>
      <c r="MV3" s="6" t="e">
        <f>#REF!</f>
        <v>#REF!</v>
      </c>
      <c r="MW3" s="6" t="e">
        <f>#REF!</f>
        <v>#REF!</v>
      </c>
      <c r="MX3" s="6" t="e">
        <f>#REF!</f>
        <v>#REF!</v>
      </c>
      <c r="MY3" s="6" t="e">
        <f>#REF!</f>
        <v>#REF!</v>
      </c>
      <c r="MZ3" s="6" t="e">
        <f>#REF!</f>
        <v>#REF!</v>
      </c>
      <c r="NA3" s="6" t="e">
        <f>#REF!</f>
        <v>#REF!</v>
      </c>
      <c r="NB3" s="6" t="e">
        <f>#REF!</f>
        <v>#REF!</v>
      </c>
      <c r="NC3" s="6" t="e">
        <f>#REF!</f>
        <v>#REF!</v>
      </c>
      <c r="ND3" s="6" t="e">
        <f>#REF!</f>
        <v>#REF!</v>
      </c>
      <c r="NE3" s="6" t="e">
        <f>#REF!</f>
        <v>#REF!</v>
      </c>
      <c r="NF3" s="6" t="e">
        <f>#REF!</f>
        <v>#REF!</v>
      </c>
      <c r="NG3" s="6" t="e">
        <f>#REF!</f>
        <v>#REF!</v>
      </c>
      <c r="NH3" s="6" t="e">
        <f>#REF!</f>
        <v>#REF!</v>
      </c>
      <c r="NI3" s="6" t="e">
        <f>#REF!</f>
        <v>#REF!</v>
      </c>
      <c r="NJ3" s="6" t="e">
        <f>#REF!</f>
        <v>#REF!</v>
      </c>
      <c r="NK3" s="6" t="e">
        <f>#REF!</f>
        <v>#REF!</v>
      </c>
      <c r="NL3" s="6" t="e">
        <f>#REF!</f>
        <v>#REF!</v>
      </c>
      <c r="NM3" s="6" t="e">
        <f>#REF!</f>
        <v>#REF!</v>
      </c>
      <c r="NN3" s="6" t="e">
        <f>#REF!</f>
        <v>#REF!</v>
      </c>
      <c r="NO3" s="6" t="e">
        <f>#REF!</f>
        <v>#REF!</v>
      </c>
      <c r="NP3" s="6" t="e">
        <f>#REF!</f>
        <v>#REF!</v>
      </c>
      <c r="NQ3" s="6" t="e">
        <f>#REF!</f>
        <v>#REF!</v>
      </c>
      <c r="NR3" s="6" t="e">
        <f>#REF!</f>
        <v>#REF!</v>
      </c>
      <c r="NS3" s="6" t="e">
        <f>#REF!</f>
        <v>#REF!</v>
      </c>
      <c r="NT3" s="6" t="e">
        <f>#REF!</f>
        <v>#REF!</v>
      </c>
      <c r="NU3" s="6" t="e">
        <f>#REF!</f>
        <v>#REF!</v>
      </c>
      <c r="NV3" s="6" t="e">
        <f>#REF!</f>
        <v>#REF!</v>
      </c>
      <c r="NW3" s="6" t="e">
        <f>#REF!</f>
        <v>#REF!</v>
      </c>
      <c r="NX3" s="6" t="e">
        <f>#REF!</f>
        <v>#REF!</v>
      </c>
      <c r="NY3" s="6" t="e">
        <f>#REF!</f>
        <v>#REF!</v>
      </c>
      <c r="NZ3" s="6" t="e">
        <f>#REF!</f>
        <v>#REF!</v>
      </c>
      <c r="OA3" s="6" t="e">
        <f>#REF!</f>
        <v>#REF!</v>
      </c>
      <c r="OB3" s="6" t="e">
        <f>#REF!</f>
        <v>#REF!</v>
      </c>
      <c r="OC3" s="6" t="e">
        <f>#REF!</f>
        <v>#REF!</v>
      </c>
      <c r="OD3" s="6" t="e">
        <f>#REF!</f>
        <v>#REF!</v>
      </c>
      <c r="OE3" s="6" t="e">
        <f>#REF!</f>
        <v>#REF!</v>
      </c>
      <c r="OF3" s="6" t="e">
        <f>#REF!</f>
        <v>#REF!</v>
      </c>
      <c r="OG3" s="6" t="e">
        <f>#REF!</f>
        <v>#REF!</v>
      </c>
      <c r="OH3" s="6" t="e">
        <f>#REF!</f>
        <v>#REF!</v>
      </c>
      <c r="OI3" s="6" t="e">
        <f>#REF!</f>
        <v>#REF!</v>
      </c>
      <c r="OJ3" s="6" t="e">
        <f>#REF!</f>
        <v>#REF!</v>
      </c>
      <c r="OK3" s="6" t="e">
        <f>#REF!</f>
        <v>#REF!</v>
      </c>
      <c r="OL3" s="6" t="e">
        <f>#REF!</f>
        <v>#REF!</v>
      </c>
      <c r="OM3" s="6" t="e">
        <f>#REF!</f>
        <v>#REF!</v>
      </c>
      <c r="ON3" s="6" t="e">
        <f>#REF!</f>
        <v>#REF!</v>
      </c>
      <c r="OO3" s="6" t="e">
        <f>#REF!</f>
        <v>#REF!</v>
      </c>
      <c r="OP3" s="6" t="e">
        <f>#REF!</f>
        <v>#REF!</v>
      </c>
      <c r="OQ3" s="6" t="e">
        <f>#REF!</f>
        <v>#REF!</v>
      </c>
      <c r="OR3" s="6" t="e">
        <f>#REF!</f>
        <v>#REF!</v>
      </c>
      <c r="OS3" s="6" t="e">
        <f>#REF!</f>
        <v>#REF!</v>
      </c>
      <c r="OT3" s="6" t="e">
        <f>#REF!</f>
        <v>#REF!</v>
      </c>
      <c r="OU3" s="6" t="e">
        <f>#REF!</f>
        <v>#REF!</v>
      </c>
      <c r="OV3" s="6" t="e">
        <f>#REF!</f>
        <v>#REF!</v>
      </c>
      <c r="OW3" s="6" t="e">
        <f>#REF!</f>
        <v>#REF!</v>
      </c>
      <c r="OX3" s="6" t="e">
        <f>#REF!</f>
        <v>#REF!</v>
      </c>
      <c r="OY3" s="6" t="e">
        <f>#REF!</f>
        <v>#REF!</v>
      </c>
      <c r="OZ3" s="6" t="e">
        <f>#REF!</f>
        <v>#REF!</v>
      </c>
      <c r="PA3" s="6" t="e">
        <f>#REF!</f>
        <v>#REF!</v>
      </c>
      <c r="PB3" s="6" t="e">
        <f>#REF!</f>
        <v>#REF!</v>
      </c>
      <c r="PC3" s="6" t="e">
        <f>#REF!</f>
        <v>#REF!</v>
      </c>
      <c r="PD3" s="6" t="e">
        <f>#REF!</f>
        <v>#REF!</v>
      </c>
      <c r="PE3" s="6" t="e">
        <f>#REF!</f>
        <v>#REF!</v>
      </c>
      <c r="PF3" s="6" t="e">
        <f>#REF!</f>
        <v>#REF!</v>
      </c>
      <c r="PG3" s="6" t="e">
        <f>#REF!</f>
        <v>#REF!</v>
      </c>
      <c r="PH3" s="6" t="e">
        <f>#REF!</f>
        <v>#REF!</v>
      </c>
    </row>
  </sheetData>
  <mergeCells count="2">
    <mergeCell ref="A2:A3"/>
    <mergeCell ref="B2:B3"/>
  </mergeCells>
  <phoneticPr fontId="31"/>
  <conditionalFormatting sqref="F1:I1 L1:O1 R1:U1 X1:AA1 AD1:AG1 AJ1:AM1 AP1:AS1 AV1:AY1 BB1:BE1 BH1:BK1 BN1:BQ1 BT1:BW1 BZ1:CC1 CF1:CI1 CL1:CO1 CR1:CU1 CX1:DA1 DD1:DG1 DJ1:DM1 DP1:DS1 DV1:DY1 EB1:EE1 EH1:EK1 EN1:EQ1 ET1:EW1 EZ1:FC1 FF1:FI1 FL1:FO1 FR1:FU1 FX1:GA1 GD1:GG1 GJ1:GM1 GP1:GS1 GV1:GY1 HO1:HR1 HU1:HX1 IA1:ID1 IG1:IJ1 IM1:IP1 IS1:IV1 IY1:JB1 JE1:JH1 JK1:JN1 JQ1:JT1 JW1:JZ1 KC1:KF1 KI1:KL1 KO1:KR1 KU1:KX1 LA1:LD1 LG1:LJ1 LM1:LP1 LS1:LV1 LY1:MB1 ME1:MH1 MK1:MN1 MQ1:MT1 MW1:MZ1 NC1:NF1 NI1:NL1 NO1:NR1 NU1:NX1 OA1:OD1 OG1:OJ1 OM1:OP1 OS1:OV1 OY1:PB1">
    <cfRule type="expression" dxfId="73" priority="74">
      <formula>#REF!="×"</formula>
    </cfRule>
  </conditionalFormatting>
  <conditionalFormatting sqref="HB1:HE1">
    <cfRule type="expression" dxfId="72" priority="73">
      <formula>#REF!="×"</formula>
    </cfRule>
  </conditionalFormatting>
  <conditionalFormatting sqref="HI1:HL1">
    <cfRule type="expression" dxfId="71" priority="2">
      <formula>#REF!="×"</formula>
    </cfRule>
  </conditionalFormatting>
  <conditionalFormatting sqref="PE1:PH1">
    <cfRule type="expression" dxfId="70" priority="1">
      <formula>#REF!="×"</formula>
    </cfRule>
  </conditionalFormatting>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72ECB-EE44-463D-BA06-ABD526B877E5}">
  <sheetPr>
    <tabColor rgb="FF92D050"/>
  </sheetPr>
  <dimension ref="A1:W74"/>
  <sheetViews>
    <sheetView tabSelected="1" view="pageBreakPreview" zoomScale="70" zoomScaleNormal="85" zoomScaleSheetLayoutView="70" workbookViewId="0">
      <selection activeCell="F4" sqref="F4"/>
    </sheetView>
  </sheetViews>
  <sheetFormatPr defaultColWidth="9" defaultRowHeight="13"/>
  <cols>
    <col min="1" max="1" width="46.90625" style="20" customWidth="1"/>
    <col min="2" max="4" width="15.08984375" style="61" customWidth="1"/>
    <col min="5" max="5" width="6.453125" style="61" customWidth="1"/>
    <col min="6" max="6" width="21.7265625" style="20" customWidth="1"/>
    <col min="7" max="7" width="47" style="20" customWidth="1"/>
    <col min="8" max="10" width="15.08984375" style="61" customWidth="1"/>
    <col min="11" max="11" width="20.36328125" style="20" customWidth="1"/>
    <col min="12" max="12" width="2.7265625" style="67" customWidth="1"/>
    <col min="13" max="13" width="46.90625" style="20" customWidth="1"/>
    <col min="14" max="16" width="15.08984375" style="61" customWidth="1"/>
    <col min="17" max="17" width="6.453125" style="61" customWidth="1"/>
    <col min="18" max="18" width="21.7265625" style="20" customWidth="1"/>
    <col min="19" max="19" width="47" style="20" customWidth="1"/>
    <col min="20" max="22" width="15.08984375" style="61" customWidth="1"/>
    <col min="23" max="23" width="20.36328125" style="20" customWidth="1"/>
    <col min="24" max="27" width="9" style="20" customWidth="1"/>
    <col min="28" max="16384" width="9" style="20"/>
  </cols>
  <sheetData>
    <row r="1" spans="1:23" ht="25.5" customHeight="1">
      <c r="A1" s="13" t="s">
        <v>171</v>
      </c>
      <c r="B1" s="14"/>
      <c r="C1" s="14"/>
      <c r="D1" s="14"/>
      <c r="E1" s="14"/>
      <c r="F1" s="15"/>
      <c r="G1" s="13"/>
      <c r="H1" s="16"/>
      <c r="I1" s="17"/>
      <c r="J1" s="17"/>
      <c r="K1" s="18"/>
      <c r="L1" s="19"/>
      <c r="M1" s="13" t="s">
        <v>171</v>
      </c>
      <c r="N1" s="14"/>
      <c r="O1" s="14"/>
      <c r="P1" s="14"/>
      <c r="Q1" s="14"/>
      <c r="R1" s="15"/>
      <c r="S1" s="13"/>
      <c r="T1" s="16"/>
      <c r="U1" s="17"/>
      <c r="V1" s="17"/>
      <c r="W1" s="18"/>
    </row>
    <row r="2" spans="1:23" ht="21" thickBot="1">
      <c r="A2" s="199" t="s">
        <v>117</v>
      </c>
      <c r="B2" s="200"/>
      <c r="C2" s="200"/>
      <c r="D2" s="200"/>
      <c r="E2" s="200"/>
      <c r="F2" s="200"/>
      <c r="G2" s="200"/>
      <c r="H2" s="200"/>
      <c r="I2" s="200"/>
      <c r="J2" s="200"/>
      <c r="K2" s="200"/>
      <c r="L2" s="23"/>
      <c r="M2" s="199" t="s">
        <v>117</v>
      </c>
      <c r="N2" s="200"/>
      <c r="O2" s="200"/>
      <c r="P2" s="200"/>
      <c r="Q2" s="200"/>
      <c r="R2" s="200"/>
      <c r="S2" s="200"/>
      <c r="T2" s="200"/>
      <c r="U2" s="200"/>
      <c r="V2" s="200"/>
      <c r="W2" s="200"/>
    </row>
    <row r="3" spans="1:23" ht="21" thickBot="1">
      <c r="A3" s="21"/>
      <c r="B3" s="22"/>
      <c r="C3" s="22"/>
      <c r="D3" s="22"/>
      <c r="E3" s="22"/>
      <c r="F3" s="24" t="s">
        <v>143</v>
      </c>
      <c r="G3" s="22"/>
      <c r="H3" s="22"/>
      <c r="I3" s="22"/>
      <c r="J3" s="22"/>
      <c r="K3" s="24" t="s">
        <v>144</v>
      </c>
      <c r="L3" s="25"/>
      <c r="M3" s="21"/>
      <c r="N3" s="22"/>
      <c r="O3" s="22"/>
      <c r="P3" s="22"/>
      <c r="Q3" s="22"/>
      <c r="R3" s="24" t="s">
        <v>143</v>
      </c>
      <c r="S3" s="22"/>
      <c r="T3" s="22"/>
      <c r="U3" s="22"/>
      <c r="V3" s="22"/>
      <c r="W3" s="24" t="s">
        <v>144</v>
      </c>
    </row>
    <row r="4" spans="1:23" ht="31.5" customHeight="1">
      <c r="A4" s="68" t="s">
        <v>156</v>
      </c>
      <c r="B4" s="27"/>
      <c r="C4" s="27"/>
      <c r="D4" s="27"/>
      <c r="E4" s="27"/>
      <c r="F4" s="69"/>
      <c r="G4" s="26" t="s">
        <v>109</v>
      </c>
      <c r="H4" s="27"/>
      <c r="I4" s="27"/>
      <c r="J4" s="27"/>
      <c r="K4" s="29">
        <f>SUM($K$11:$K$15)</f>
        <v>0</v>
      </c>
      <c r="L4" s="30"/>
      <c r="M4" s="26" t="s">
        <v>156</v>
      </c>
      <c r="N4" s="27"/>
      <c r="O4" s="27"/>
      <c r="P4" s="27"/>
      <c r="Q4" s="27"/>
      <c r="R4" s="69" t="s">
        <v>177</v>
      </c>
      <c r="S4" s="26" t="s">
        <v>109</v>
      </c>
      <c r="T4" s="27"/>
      <c r="U4" s="27"/>
      <c r="V4" s="27"/>
      <c r="W4" s="31">
        <f>SUM($K$11:$K$15)</f>
        <v>0</v>
      </c>
    </row>
    <row r="5" spans="1:23" ht="31.5" customHeight="1">
      <c r="A5" s="26"/>
      <c r="B5" s="27"/>
      <c r="C5" s="27"/>
      <c r="D5" s="27"/>
      <c r="E5" s="27"/>
      <c r="F5" s="28"/>
      <c r="G5" s="32" t="s">
        <v>108</v>
      </c>
      <c r="H5" s="27"/>
      <c r="I5" s="27"/>
      <c r="J5" s="27"/>
      <c r="K5" s="72">
        <v>0</v>
      </c>
      <c r="L5" s="30"/>
      <c r="M5" s="26"/>
      <c r="N5" s="27"/>
      <c r="O5" s="27"/>
      <c r="P5" s="27"/>
      <c r="Q5" s="27"/>
      <c r="R5" s="73"/>
      <c r="S5" s="32" t="s">
        <v>108</v>
      </c>
      <c r="T5" s="27"/>
      <c r="U5" s="27"/>
      <c r="V5" s="27"/>
      <c r="W5" s="72">
        <v>0</v>
      </c>
    </row>
    <row r="6" spans="1:23" ht="31.5" customHeight="1">
      <c r="A6" s="26" t="s">
        <v>115</v>
      </c>
      <c r="B6" s="27"/>
      <c r="C6" s="27"/>
      <c r="D6" s="27"/>
      <c r="E6" s="27"/>
      <c r="F6" s="70">
        <f>'【薬局】対象施設（複数・法人）'!A5</f>
        <v>7</v>
      </c>
      <c r="G6" s="32" t="s">
        <v>113</v>
      </c>
      <c r="H6" s="27"/>
      <c r="I6" s="27"/>
      <c r="J6" s="27"/>
      <c r="K6" s="29">
        <f>ROUNDDOWN(K4-K5,-3)</f>
        <v>0</v>
      </c>
      <c r="L6" s="30"/>
      <c r="M6" s="26" t="s">
        <v>115</v>
      </c>
      <c r="N6" s="27"/>
      <c r="O6" s="27"/>
      <c r="P6" s="27"/>
      <c r="Q6" s="27"/>
      <c r="R6" s="74">
        <f>'【薬局】対象施設（複数・法人）'!G5</f>
        <v>16</v>
      </c>
      <c r="S6" s="32" t="s">
        <v>113</v>
      </c>
      <c r="T6" s="27"/>
      <c r="U6" s="27"/>
      <c r="V6" s="27"/>
      <c r="W6" s="31">
        <f>ROUNDDOWN(W4-W5,-3)</f>
        <v>0</v>
      </c>
    </row>
    <row r="7" spans="1:23" ht="48.75" customHeight="1">
      <c r="A7" s="201" t="s">
        <v>153</v>
      </c>
      <c r="B7" s="201"/>
      <c r="C7" s="201"/>
      <c r="D7" s="27"/>
      <c r="E7" s="27"/>
      <c r="F7" s="71" t="str">
        <f>IF(K6&gt;=K7,"○","×")</f>
        <v>×</v>
      </c>
      <c r="G7" s="26" t="s">
        <v>120</v>
      </c>
      <c r="H7" s="27"/>
      <c r="I7" s="27"/>
      <c r="J7" s="27"/>
      <c r="K7" s="29">
        <f>'【薬局】対象施設（複数・法人）'!D4</f>
        <v>735000</v>
      </c>
      <c r="L7" s="30"/>
      <c r="M7" s="201" t="s">
        <v>153</v>
      </c>
      <c r="N7" s="201"/>
      <c r="O7" s="201"/>
      <c r="P7" s="27"/>
      <c r="Q7" s="27"/>
      <c r="R7" s="75" t="str">
        <f>IF(W6&gt;=W7,"○","×")</f>
        <v>×</v>
      </c>
      <c r="S7" s="26" t="s">
        <v>120</v>
      </c>
      <c r="T7" s="27"/>
      <c r="U7" s="27"/>
      <c r="V7" s="27"/>
      <c r="W7" s="31">
        <f>'【薬局】対象施設（複数・法人）'!J4</f>
        <v>1680000</v>
      </c>
    </row>
    <row r="8" spans="1:23" ht="75" customHeight="1">
      <c r="A8" s="33"/>
      <c r="B8" s="34"/>
      <c r="C8" s="34"/>
      <c r="D8" s="34"/>
      <c r="E8" s="34"/>
      <c r="F8" s="35"/>
      <c r="G8" s="36"/>
      <c r="H8" s="34"/>
      <c r="I8" s="34"/>
      <c r="J8" s="34"/>
      <c r="K8" s="31"/>
      <c r="L8" s="37"/>
      <c r="M8" s="33"/>
      <c r="N8" s="34"/>
      <c r="O8" s="34"/>
      <c r="P8" s="34"/>
      <c r="Q8" s="34"/>
      <c r="R8" s="35"/>
      <c r="S8" s="36"/>
      <c r="T8" s="34"/>
      <c r="U8" s="34"/>
      <c r="V8" s="34"/>
      <c r="W8" s="31"/>
    </row>
    <row r="9" spans="1:23" ht="41.25" customHeight="1">
      <c r="A9" s="38" t="s">
        <v>145</v>
      </c>
      <c r="B9" s="202" t="s">
        <v>172</v>
      </c>
      <c r="C9" s="203"/>
      <c r="D9" s="203"/>
      <c r="E9" s="203"/>
      <c r="F9" s="204"/>
      <c r="G9" s="205" t="s">
        <v>53</v>
      </c>
      <c r="H9" s="205"/>
      <c r="I9" s="205"/>
      <c r="J9" s="205"/>
      <c r="K9" s="206"/>
      <c r="L9" s="37"/>
      <c r="M9" s="38" t="s">
        <v>145</v>
      </c>
      <c r="N9" s="202" t="s">
        <v>172</v>
      </c>
      <c r="O9" s="203"/>
      <c r="P9" s="203"/>
      <c r="Q9" s="203"/>
      <c r="R9" s="204"/>
      <c r="S9" s="205" t="s">
        <v>53</v>
      </c>
      <c r="T9" s="205"/>
      <c r="U9" s="205"/>
      <c r="V9" s="205"/>
      <c r="W9" s="206"/>
    </row>
    <row r="10" spans="1:23" ht="66" customHeight="1">
      <c r="A10" s="39" t="s">
        <v>146</v>
      </c>
      <c r="B10" s="40" t="s">
        <v>97</v>
      </c>
      <c r="C10" s="40" t="s">
        <v>106</v>
      </c>
      <c r="D10" s="40" t="s">
        <v>96</v>
      </c>
      <c r="E10" s="207" t="s">
        <v>147</v>
      </c>
      <c r="F10" s="208"/>
      <c r="G10" s="209" t="s">
        <v>148</v>
      </c>
      <c r="H10" s="210"/>
      <c r="I10" s="210"/>
      <c r="J10" s="210"/>
      <c r="K10" s="211"/>
      <c r="L10" s="41"/>
      <c r="M10" s="39" t="s">
        <v>146</v>
      </c>
      <c r="N10" s="40" t="s">
        <v>97</v>
      </c>
      <c r="O10" s="40" t="s">
        <v>106</v>
      </c>
      <c r="P10" s="40" t="s">
        <v>96</v>
      </c>
      <c r="Q10" s="207" t="s">
        <v>147</v>
      </c>
      <c r="R10" s="208"/>
      <c r="S10" s="209" t="s">
        <v>148</v>
      </c>
      <c r="T10" s="210"/>
      <c r="U10" s="210"/>
      <c r="V10" s="210"/>
      <c r="W10" s="211"/>
    </row>
    <row r="11" spans="1:23" ht="50.25" customHeight="1">
      <c r="A11" s="42" t="s">
        <v>149</v>
      </c>
      <c r="B11" s="43"/>
      <c r="C11" s="44"/>
      <c r="D11" s="45"/>
      <c r="E11" s="187"/>
      <c r="F11" s="188"/>
      <c r="G11" s="46"/>
      <c r="H11" s="47"/>
      <c r="I11" s="48"/>
      <c r="J11" s="49"/>
      <c r="K11" s="50">
        <f>B11*C11*D11</f>
        <v>0</v>
      </c>
      <c r="L11" s="51"/>
      <c r="M11" s="42" t="s">
        <v>149</v>
      </c>
      <c r="N11" s="43"/>
      <c r="O11" s="44"/>
      <c r="P11" s="45"/>
      <c r="Q11" s="187"/>
      <c r="R11" s="188"/>
      <c r="S11" s="46"/>
      <c r="T11" s="47"/>
      <c r="U11" s="48"/>
      <c r="V11" s="49"/>
      <c r="W11" s="50">
        <f>N11*O11*P11</f>
        <v>0</v>
      </c>
    </row>
    <row r="12" spans="1:23" ht="57" customHeight="1">
      <c r="A12" s="42" t="s">
        <v>150</v>
      </c>
      <c r="B12" s="43"/>
      <c r="C12" s="44"/>
      <c r="D12" s="45"/>
      <c r="E12" s="187"/>
      <c r="F12" s="188"/>
      <c r="G12" s="46"/>
      <c r="H12" s="47"/>
      <c r="I12" s="48"/>
      <c r="J12" s="49"/>
      <c r="K12" s="50">
        <f>B12*C12*D12</f>
        <v>0</v>
      </c>
      <c r="L12" s="52"/>
      <c r="M12" s="42" t="s">
        <v>150</v>
      </c>
      <c r="N12" s="43">
        <v>48</v>
      </c>
      <c r="O12" s="44">
        <v>3666.6666</v>
      </c>
      <c r="P12" s="45">
        <v>2</v>
      </c>
      <c r="Q12" s="187">
        <v>3666</v>
      </c>
      <c r="R12" s="188"/>
      <c r="S12" s="46"/>
      <c r="T12" s="47"/>
      <c r="U12" s="48"/>
      <c r="V12" s="49"/>
      <c r="W12" s="50">
        <f>N12*O12*P12</f>
        <v>351999.99359999999</v>
      </c>
    </row>
    <row r="13" spans="1:23" ht="80.25" customHeight="1">
      <c r="A13" s="42" t="s">
        <v>173</v>
      </c>
      <c r="B13" s="43"/>
      <c r="C13" s="44"/>
      <c r="D13" s="45"/>
      <c r="E13" s="180"/>
      <c r="F13" s="181"/>
      <c r="G13" s="46"/>
      <c r="H13" s="47"/>
      <c r="I13" s="48"/>
      <c r="J13" s="49"/>
      <c r="K13" s="50">
        <f>B13*C13*D13</f>
        <v>0</v>
      </c>
      <c r="L13" s="52"/>
      <c r="M13" s="42" t="s">
        <v>173</v>
      </c>
      <c r="N13" s="43"/>
      <c r="O13" s="44"/>
      <c r="P13" s="45"/>
      <c r="Q13" s="180"/>
      <c r="R13" s="181"/>
      <c r="S13" s="46"/>
      <c r="T13" s="47"/>
      <c r="U13" s="48"/>
      <c r="V13" s="49"/>
      <c r="W13" s="50">
        <f>N13*O13*P13</f>
        <v>0</v>
      </c>
    </row>
    <row r="14" spans="1:23" ht="42.75" customHeight="1">
      <c r="A14" s="42" t="s">
        <v>151</v>
      </c>
      <c r="B14" s="43"/>
      <c r="C14" s="44"/>
      <c r="D14" s="53"/>
      <c r="E14" s="182"/>
      <c r="F14" s="183"/>
      <c r="G14" s="46"/>
      <c r="H14" s="47"/>
      <c r="I14" s="48"/>
      <c r="J14" s="54"/>
      <c r="K14" s="50">
        <f>B14*C14*D14</f>
        <v>0</v>
      </c>
      <c r="L14" s="52"/>
      <c r="M14" s="42" t="s">
        <v>151</v>
      </c>
      <c r="N14" s="43">
        <v>48</v>
      </c>
      <c r="O14" s="44">
        <v>7333.3333000000002</v>
      </c>
      <c r="P14" s="53">
        <v>4</v>
      </c>
      <c r="Q14" s="182"/>
      <c r="R14" s="183"/>
      <c r="S14" s="46"/>
      <c r="T14" s="47"/>
      <c r="U14" s="48"/>
      <c r="V14" s="54"/>
      <c r="W14" s="50">
        <f>N14*O14*P14</f>
        <v>1407999.9936000002</v>
      </c>
    </row>
    <row r="15" spans="1:23" ht="73.5" customHeight="1">
      <c r="A15" s="196"/>
      <c r="B15" s="197"/>
      <c r="C15" s="197"/>
      <c r="D15" s="197"/>
      <c r="E15" s="197"/>
      <c r="F15" s="198"/>
      <c r="G15" s="191" t="s">
        <v>174</v>
      </c>
      <c r="H15" s="192"/>
      <c r="I15" s="192"/>
      <c r="J15" s="192"/>
      <c r="K15" s="50">
        <f>'【薬局】別紙（2%超部分）（複数・法人単位）'!I4+'【薬局】別紙（2%超部分）（複数・法人単位）'!I5+'【薬局】別紙（2%超部分）（複数・法人単位）'!I6</f>
        <v>0</v>
      </c>
      <c r="L15" s="52"/>
      <c r="M15" s="196"/>
      <c r="N15" s="197"/>
      <c r="O15" s="197"/>
      <c r="P15" s="197"/>
      <c r="Q15" s="197"/>
      <c r="R15" s="198"/>
      <c r="S15" s="191" t="s">
        <v>174</v>
      </c>
      <c r="T15" s="192"/>
      <c r="U15" s="192"/>
      <c r="V15" s="192"/>
      <c r="W15" s="50">
        <f>'【薬局】別紙（2%超部分）（複数・法人単位）'!U4+'【薬局】別紙（2%超部分）（複数・法人単位）'!U5+'【薬局】別紙（2%超部分）（複数・法人単位）'!U6</f>
        <v>0</v>
      </c>
    </row>
    <row r="16" spans="1:23" ht="55.5" customHeight="1">
      <c r="A16" s="193" t="s">
        <v>152</v>
      </c>
      <c r="B16" s="194"/>
      <c r="C16" s="194"/>
      <c r="D16" s="194"/>
      <c r="E16" s="194"/>
      <c r="F16" s="194"/>
      <c r="G16" s="194"/>
      <c r="H16" s="194"/>
      <c r="I16" s="194"/>
      <c r="J16" s="194"/>
      <c r="K16" s="195"/>
      <c r="L16" s="55"/>
      <c r="M16" s="193" t="s">
        <v>152</v>
      </c>
      <c r="N16" s="194"/>
      <c r="O16" s="194"/>
      <c r="P16" s="194"/>
      <c r="Q16" s="194"/>
      <c r="R16" s="194"/>
      <c r="S16" s="194"/>
      <c r="T16" s="194"/>
      <c r="U16" s="194"/>
      <c r="V16" s="194"/>
      <c r="W16" s="195"/>
    </row>
    <row r="17" spans="1:23" ht="72.75" customHeight="1">
      <c r="A17" s="56" t="s">
        <v>186</v>
      </c>
      <c r="B17" s="57" t="s">
        <v>97</v>
      </c>
      <c r="C17" s="57" t="s">
        <v>116</v>
      </c>
      <c r="D17" s="57" t="s">
        <v>96</v>
      </c>
      <c r="E17" s="189" t="s">
        <v>147</v>
      </c>
      <c r="F17" s="190"/>
      <c r="G17" s="184" t="s">
        <v>148</v>
      </c>
      <c r="H17" s="185"/>
      <c r="I17" s="185"/>
      <c r="J17" s="185"/>
      <c r="K17" s="186"/>
      <c r="L17" s="58"/>
      <c r="M17" s="56" t="s">
        <v>186</v>
      </c>
      <c r="N17" s="57" t="s">
        <v>97</v>
      </c>
      <c r="O17" s="57" t="s">
        <v>116</v>
      </c>
      <c r="P17" s="57" t="s">
        <v>96</v>
      </c>
      <c r="Q17" s="189" t="s">
        <v>147</v>
      </c>
      <c r="R17" s="190"/>
      <c r="S17" s="184" t="s">
        <v>148</v>
      </c>
      <c r="T17" s="185"/>
      <c r="U17" s="185"/>
      <c r="V17" s="185"/>
      <c r="W17" s="186"/>
    </row>
    <row r="18" spans="1:23" ht="39.75" customHeight="1">
      <c r="A18" s="42" t="s">
        <v>149</v>
      </c>
      <c r="B18" s="43"/>
      <c r="C18" s="44"/>
      <c r="D18" s="45"/>
      <c r="E18" s="187"/>
      <c r="F18" s="188"/>
      <c r="G18" s="46"/>
      <c r="H18" s="47"/>
      <c r="I18" s="48"/>
      <c r="J18" s="49"/>
      <c r="K18" s="50">
        <f>B18*C18*D18</f>
        <v>0</v>
      </c>
      <c r="L18" s="59"/>
      <c r="M18" s="42" t="s">
        <v>149</v>
      </c>
      <c r="N18" s="43"/>
      <c r="O18" s="44"/>
      <c r="P18" s="45"/>
      <c r="Q18" s="187"/>
      <c r="R18" s="188"/>
      <c r="S18" s="46"/>
      <c r="T18" s="47"/>
      <c r="U18" s="48"/>
      <c r="V18" s="49"/>
      <c r="W18" s="50">
        <f>N18*O18*P18</f>
        <v>0</v>
      </c>
    </row>
    <row r="19" spans="1:23" ht="57" customHeight="1">
      <c r="A19" s="42" t="s">
        <v>150</v>
      </c>
      <c r="B19" s="43"/>
      <c r="C19" s="44"/>
      <c r="D19" s="45"/>
      <c r="E19" s="187"/>
      <c r="F19" s="188"/>
      <c r="G19" s="46"/>
      <c r="H19" s="47"/>
      <c r="I19" s="48"/>
      <c r="J19" s="49"/>
      <c r="K19" s="50">
        <f>B19*C19*D19</f>
        <v>0</v>
      </c>
      <c r="L19" s="52"/>
      <c r="M19" s="42" t="s">
        <v>150</v>
      </c>
      <c r="N19" s="43">
        <v>32</v>
      </c>
      <c r="O19" s="44">
        <v>5000</v>
      </c>
      <c r="P19" s="45">
        <v>2</v>
      </c>
      <c r="Q19" s="187">
        <v>5000</v>
      </c>
      <c r="R19" s="188"/>
      <c r="S19" s="46"/>
      <c r="T19" s="47"/>
      <c r="U19" s="48"/>
      <c r="V19" s="49"/>
      <c r="W19" s="50">
        <f>N19*O19*P19</f>
        <v>320000</v>
      </c>
    </row>
    <row r="20" spans="1:23" ht="80.25" customHeight="1">
      <c r="A20" s="42" t="s">
        <v>173</v>
      </c>
      <c r="B20" s="43"/>
      <c r="C20" s="44"/>
      <c r="D20" s="45"/>
      <c r="E20" s="180"/>
      <c r="F20" s="181"/>
      <c r="G20" s="46"/>
      <c r="H20" s="47"/>
      <c r="I20" s="48"/>
      <c r="J20" s="49"/>
      <c r="K20" s="50">
        <f>B20*C20*D20</f>
        <v>0</v>
      </c>
      <c r="L20" s="52"/>
      <c r="M20" s="42" t="s">
        <v>173</v>
      </c>
      <c r="N20" s="43"/>
      <c r="O20" s="44"/>
      <c r="P20" s="45"/>
      <c r="Q20" s="180"/>
      <c r="R20" s="181"/>
      <c r="S20" s="46"/>
      <c r="T20" s="47"/>
      <c r="U20" s="48"/>
      <c r="V20" s="49"/>
      <c r="W20" s="50">
        <f>N20*O20*P20</f>
        <v>0</v>
      </c>
    </row>
    <row r="21" spans="1:23" ht="42.75" customHeight="1">
      <c r="A21" s="42" t="s">
        <v>151</v>
      </c>
      <c r="B21" s="43"/>
      <c r="C21" s="44"/>
      <c r="D21" s="53"/>
      <c r="E21" s="182"/>
      <c r="F21" s="183"/>
      <c r="G21" s="46"/>
      <c r="H21" s="47"/>
      <c r="I21" s="48"/>
      <c r="J21" s="54"/>
      <c r="K21" s="50">
        <f>B21*C21*D21</f>
        <v>0</v>
      </c>
      <c r="L21" s="52"/>
      <c r="M21" s="42" t="s">
        <v>151</v>
      </c>
      <c r="N21" s="43">
        <v>32</v>
      </c>
      <c r="O21" s="44">
        <v>10000</v>
      </c>
      <c r="P21" s="53">
        <v>4</v>
      </c>
      <c r="Q21" s="182"/>
      <c r="R21" s="183"/>
      <c r="S21" s="46"/>
      <c r="T21" s="47"/>
      <c r="U21" s="48"/>
      <c r="V21" s="54"/>
      <c r="W21" s="50">
        <f>N21*O21*P21</f>
        <v>1280000</v>
      </c>
    </row>
    <row r="22" spans="1:23" ht="72.75" customHeight="1">
      <c r="A22" s="56" t="s">
        <v>175</v>
      </c>
      <c r="B22" s="57" t="s">
        <v>97</v>
      </c>
      <c r="C22" s="57" t="s">
        <v>116</v>
      </c>
      <c r="D22" s="57" t="s">
        <v>96</v>
      </c>
      <c r="E22" s="189" t="s">
        <v>147</v>
      </c>
      <c r="F22" s="190"/>
      <c r="G22" s="184" t="s">
        <v>148</v>
      </c>
      <c r="H22" s="185"/>
      <c r="I22" s="185"/>
      <c r="J22" s="185"/>
      <c r="K22" s="186"/>
      <c r="L22" s="52"/>
      <c r="M22" s="56" t="s">
        <v>175</v>
      </c>
      <c r="N22" s="57" t="s">
        <v>97</v>
      </c>
      <c r="O22" s="57" t="s">
        <v>116</v>
      </c>
      <c r="P22" s="57" t="s">
        <v>96</v>
      </c>
      <c r="Q22" s="189" t="s">
        <v>147</v>
      </c>
      <c r="R22" s="190"/>
      <c r="S22" s="184" t="s">
        <v>148</v>
      </c>
      <c r="T22" s="185"/>
      <c r="U22" s="185"/>
      <c r="V22" s="185"/>
      <c r="W22" s="186"/>
    </row>
    <row r="23" spans="1:23" ht="40.5" customHeight="1">
      <c r="A23" s="42" t="s">
        <v>149</v>
      </c>
      <c r="B23" s="43"/>
      <c r="C23" s="44"/>
      <c r="D23" s="45"/>
      <c r="E23" s="187"/>
      <c r="F23" s="188"/>
      <c r="G23" s="46"/>
      <c r="H23" s="47"/>
      <c r="I23" s="48"/>
      <c r="J23" s="49"/>
      <c r="K23" s="50">
        <f>B23*C23*D23</f>
        <v>0</v>
      </c>
      <c r="L23" s="59"/>
      <c r="M23" s="42" t="s">
        <v>149</v>
      </c>
      <c r="N23" s="43"/>
      <c r="O23" s="44"/>
      <c r="P23" s="45"/>
      <c r="Q23" s="187"/>
      <c r="R23" s="188"/>
      <c r="S23" s="46"/>
      <c r="T23" s="47"/>
      <c r="U23" s="48"/>
      <c r="V23" s="49"/>
      <c r="W23" s="50">
        <f>N23*O23*P23</f>
        <v>0</v>
      </c>
    </row>
    <row r="24" spans="1:23" ht="57" customHeight="1">
      <c r="A24" s="42" t="s">
        <v>150</v>
      </c>
      <c r="B24" s="43"/>
      <c r="C24" s="44"/>
      <c r="D24" s="45"/>
      <c r="E24" s="187"/>
      <c r="F24" s="188"/>
      <c r="G24" s="46"/>
      <c r="H24" s="47"/>
      <c r="I24" s="48"/>
      <c r="J24" s="49"/>
      <c r="K24" s="50">
        <f>B24*C24*D24</f>
        <v>0</v>
      </c>
      <c r="L24" s="52"/>
      <c r="M24" s="42" t="s">
        <v>150</v>
      </c>
      <c r="N24" s="43">
        <v>16</v>
      </c>
      <c r="O24" s="44">
        <v>1000</v>
      </c>
      <c r="P24" s="45">
        <v>2</v>
      </c>
      <c r="Q24" s="187">
        <v>1000</v>
      </c>
      <c r="R24" s="188"/>
      <c r="S24" s="46"/>
      <c r="T24" s="47"/>
      <c r="U24" s="48"/>
      <c r="V24" s="49"/>
      <c r="W24" s="50">
        <f>N24*O24*P24</f>
        <v>32000</v>
      </c>
    </row>
    <row r="25" spans="1:23" ht="80.25" customHeight="1">
      <c r="A25" s="42" t="s">
        <v>173</v>
      </c>
      <c r="B25" s="43"/>
      <c r="C25" s="44"/>
      <c r="D25" s="45"/>
      <c r="E25" s="180"/>
      <c r="F25" s="181"/>
      <c r="G25" s="46"/>
      <c r="H25" s="47"/>
      <c r="I25" s="48"/>
      <c r="J25" s="49"/>
      <c r="K25" s="50">
        <f>B25*C25*D25</f>
        <v>0</v>
      </c>
      <c r="L25" s="52"/>
      <c r="M25" s="42" t="s">
        <v>173</v>
      </c>
      <c r="N25" s="43"/>
      <c r="O25" s="44"/>
      <c r="P25" s="45"/>
      <c r="Q25" s="180"/>
      <c r="R25" s="181"/>
      <c r="S25" s="46"/>
      <c r="T25" s="47"/>
      <c r="U25" s="48"/>
      <c r="V25" s="49"/>
      <c r="W25" s="50">
        <f>N25*O25*P25</f>
        <v>0</v>
      </c>
    </row>
    <row r="26" spans="1:23" ht="42.75" customHeight="1">
      <c r="A26" s="42" t="s">
        <v>151</v>
      </c>
      <c r="B26" s="43"/>
      <c r="C26" s="44"/>
      <c r="D26" s="53"/>
      <c r="E26" s="182"/>
      <c r="F26" s="183"/>
      <c r="G26" s="46"/>
      <c r="H26" s="47"/>
      <c r="I26" s="48"/>
      <c r="J26" s="54"/>
      <c r="K26" s="50">
        <f>B26*C26*D26</f>
        <v>0</v>
      </c>
      <c r="L26" s="52"/>
      <c r="M26" s="42" t="s">
        <v>151</v>
      </c>
      <c r="N26" s="43">
        <v>16</v>
      </c>
      <c r="O26" s="44">
        <v>2000</v>
      </c>
      <c r="P26" s="53">
        <v>4</v>
      </c>
      <c r="Q26" s="182"/>
      <c r="R26" s="183"/>
      <c r="S26" s="46"/>
      <c r="T26" s="47"/>
      <c r="U26" s="48"/>
      <c r="V26" s="54"/>
      <c r="W26" s="50">
        <f>N26*O26*P26</f>
        <v>128000</v>
      </c>
    </row>
    <row r="27" spans="1:23" ht="114.75" customHeight="1">
      <c r="A27" s="60" t="s">
        <v>176</v>
      </c>
      <c r="B27" s="57" t="s">
        <v>97</v>
      </c>
      <c r="C27" s="57" t="s">
        <v>116</v>
      </c>
      <c r="D27" s="57" t="s">
        <v>96</v>
      </c>
      <c r="E27" s="189" t="s">
        <v>147</v>
      </c>
      <c r="F27" s="190"/>
      <c r="G27" s="184" t="s">
        <v>148</v>
      </c>
      <c r="H27" s="185"/>
      <c r="I27" s="185"/>
      <c r="J27" s="185"/>
      <c r="K27" s="186"/>
      <c r="L27" s="52"/>
      <c r="M27" s="60" t="s">
        <v>176</v>
      </c>
      <c r="N27" s="57" t="s">
        <v>97</v>
      </c>
      <c r="O27" s="57" t="s">
        <v>116</v>
      </c>
      <c r="P27" s="57" t="s">
        <v>96</v>
      </c>
      <c r="Q27" s="189" t="s">
        <v>147</v>
      </c>
      <c r="R27" s="190"/>
      <c r="S27" s="184" t="s">
        <v>148</v>
      </c>
      <c r="T27" s="185"/>
      <c r="U27" s="185"/>
      <c r="V27" s="185"/>
      <c r="W27" s="186"/>
    </row>
    <row r="28" spans="1:23" ht="36.75" customHeight="1">
      <c r="A28" s="42" t="s">
        <v>149</v>
      </c>
      <c r="B28" s="43"/>
      <c r="C28" s="44"/>
      <c r="D28" s="45"/>
      <c r="E28" s="187"/>
      <c r="F28" s="188"/>
      <c r="G28" s="46"/>
      <c r="H28" s="47"/>
      <c r="I28" s="48"/>
      <c r="J28" s="49"/>
      <c r="K28" s="50">
        <f>B28*C28*D28</f>
        <v>0</v>
      </c>
      <c r="L28" s="59"/>
      <c r="M28" s="42" t="s">
        <v>149</v>
      </c>
      <c r="N28" s="43"/>
      <c r="O28" s="44"/>
      <c r="P28" s="45"/>
      <c r="Q28" s="187"/>
      <c r="R28" s="188"/>
      <c r="S28" s="46"/>
      <c r="T28" s="47"/>
      <c r="U28" s="48"/>
      <c r="V28" s="49"/>
      <c r="W28" s="50">
        <f>N28*O28*P28</f>
        <v>0</v>
      </c>
    </row>
    <row r="29" spans="1:23" ht="57" customHeight="1">
      <c r="A29" s="42" t="s">
        <v>150</v>
      </c>
      <c r="B29" s="43"/>
      <c r="C29" s="44"/>
      <c r="D29" s="45"/>
      <c r="E29" s="187"/>
      <c r="F29" s="188"/>
      <c r="G29" s="46"/>
      <c r="H29" s="47"/>
      <c r="I29" s="48"/>
      <c r="J29" s="49"/>
      <c r="K29" s="50">
        <f t="shared" ref="K29:K31" si="0">B29*C29*D29</f>
        <v>0</v>
      </c>
      <c r="L29" s="52"/>
      <c r="M29" s="42" t="s">
        <v>150</v>
      </c>
      <c r="N29" s="43"/>
      <c r="O29" s="44"/>
      <c r="P29" s="45"/>
      <c r="Q29" s="187"/>
      <c r="R29" s="188"/>
      <c r="S29" s="46"/>
      <c r="T29" s="47"/>
      <c r="U29" s="48"/>
      <c r="V29" s="49"/>
      <c r="W29" s="50">
        <f t="shared" ref="W29:W31" si="1">N29*O29*P29</f>
        <v>0</v>
      </c>
    </row>
    <row r="30" spans="1:23" ht="80.25" customHeight="1">
      <c r="A30" s="42" t="s">
        <v>173</v>
      </c>
      <c r="B30" s="43"/>
      <c r="C30" s="44"/>
      <c r="D30" s="45"/>
      <c r="E30" s="180"/>
      <c r="F30" s="181"/>
      <c r="G30" s="46"/>
      <c r="H30" s="47"/>
      <c r="I30" s="48"/>
      <c r="J30" s="49"/>
      <c r="K30" s="50">
        <f t="shared" si="0"/>
        <v>0</v>
      </c>
      <c r="L30" s="52"/>
      <c r="M30" s="42" t="s">
        <v>173</v>
      </c>
      <c r="N30" s="43"/>
      <c r="O30" s="44"/>
      <c r="P30" s="45"/>
      <c r="Q30" s="180"/>
      <c r="R30" s="181"/>
      <c r="S30" s="46"/>
      <c r="T30" s="47"/>
      <c r="U30" s="48"/>
      <c r="V30" s="49"/>
      <c r="W30" s="50">
        <f t="shared" si="1"/>
        <v>0</v>
      </c>
    </row>
    <row r="31" spans="1:23" ht="36.75" customHeight="1">
      <c r="A31" s="42" t="s">
        <v>151</v>
      </c>
      <c r="B31" s="43"/>
      <c r="C31" s="44"/>
      <c r="D31" s="53"/>
      <c r="E31" s="182"/>
      <c r="F31" s="183"/>
      <c r="G31" s="46"/>
      <c r="H31" s="47"/>
      <c r="I31" s="48"/>
      <c r="J31" s="54"/>
      <c r="K31" s="50">
        <f t="shared" si="0"/>
        <v>0</v>
      </c>
      <c r="L31" s="52"/>
      <c r="M31" s="42" t="s">
        <v>151</v>
      </c>
      <c r="N31" s="43"/>
      <c r="O31" s="44"/>
      <c r="P31" s="53"/>
      <c r="Q31" s="182"/>
      <c r="R31" s="183"/>
      <c r="S31" s="46"/>
      <c r="T31" s="47"/>
      <c r="U31" s="48"/>
      <c r="V31" s="54"/>
      <c r="W31" s="50">
        <f t="shared" si="1"/>
        <v>0</v>
      </c>
    </row>
    <row r="32" spans="1:23" ht="36.75" customHeight="1">
      <c r="D32" s="62"/>
      <c r="L32" s="52"/>
      <c r="P32" s="62"/>
    </row>
    <row r="33" spans="1:23" ht="20.5">
      <c r="A33" s="63"/>
      <c r="B33" s="64"/>
      <c r="C33" s="64"/>
      <c r="D33" s="64"/>
      <c r="E33" s="64"/>
      <c r="F33" s="65"/>
      <c r="G33" s="63"/>
      <c r="K33" s="65"/>
      <c r="L33" s="59"/>
      <c r="M33" s="63"/>
      <c r="N33" s="64"/>
      <c r="O33" s="64"/>
      <c r="P33" s="64"/>
      <c r="Q33" s="64"/>
      <c r="R33" s="65"/>
      <c r="S33" s="63"/>
      <c r="W33" s="65"/>
    </row>
    <row r="34" spans="1:23" ht="16">
      <c r="B34" s="64"/>
      <c r="C34" s="64"/>
      <c r="D34" s="64"/>
      <c r="E34" s="64"/>
      <c r="F34" s="65"/>
      <c r="K34" s="65"/>
      <c r="L34" s="52"/>
      <c r="N34" s="64"/>
      <c r="O34" s="64"/>
      <c r="P34" s="64"/>
      <c r="Q34" s="64"/>
      <c r="R34" s="65"/>
      <c r="W34" s="65"/>
    </row>
    <row r="35" spans="1:23" ht="16">
      <c r="B35" s="64"/>
      <c r="C35" s="64"/>
      <c r="D35" s="64"/>
      <c r="E35" s="64"/>
      <c r="F35" s="65"/>
      <c r="K35" s="65"/>
      <c r="L35" s="52"/>
      <c r="N35" s="64"/>
      <c r="O35" s="64"/>
      <c r="P35" s="64"/>
      <c r="Q35" s="64"/>
      <c r="R35" s="65"/>
      <c r="W35" s="65"/>
    </row>
    <row r="36" spans="1:23" ht="16">
      <c r="B36" s="64"/>
      <c r="C36" s="64"/>
      <c r="D36" s="64"/>
      <c r="E36" s="64"/>
      <c r="F36" s="65"/>
      <c r="K36" s="65"/>
      <c r="L36" s="52"/>
      <c r="N36" s="64"/>
      <c r="O36" s="64"/>
      <c r="P36" s="64"/>
      <c r="Q36" s="64"/>
      <c r="R36" s="65"/>
      <c r="W36" s="65"/>
    </row>
    <row r="37" spans="1:23" ht="16">
      <c r="D37" s="62"/>
      <c r="L37" s="52"/>
      <c r="P37" s="62"/>
    </row>
    <row r="38" spans="1:23" ht="36.75" customHeight="1">
      <c r="B38" s="64"/>
      <c r="C38" s="64"/>
      <c r="D38" s="66"/>
      <c r="E38" s="64"/>
      <c r="F38" s="65"/>
      <c r="K38" s="65"/>
      <c r="L38" s="59"/>
      <c r="N38" s="64"/>
      <c r="O38" s="64"/>
      <c r="P38" s="66"/>
      <c r="Q38" s="64"/>
      <c r="R38" s="65"/>
      <c r="W38" s="65"/>
    </row>
    <row r="39" spans="1:23" ht="18.5">
      <c r="A39" s="63"/>
      <c r="B39" s="64"/>
      <c r="C39" s="64"/>
      <c r="D39" s="64"/>
      <c r="E39" s="64"/>
      <c r="F39" s="65"/>
      <c r="G39" s="63"/>
      <c r="K39" s="65"/>
      <c r="L39" s="52"/>
      <c r="M39" s="63"/>
      <c r="N39" s="64"/>
      <c r="O39" s="64"/>
      <c r="P39" s="64"/>
      <c r="Q39" s="64"/>
      <c r="R39" s="65"/>
      <c r="S39" s="63"/>
      <c r="W39" s="65"/>
    </row>
    <row r="40" spans="1:23" ht="16">
      <c r="B40" s="64"/>
      <c r="C40" s="64"/>
      <c r="D40" s="64"/>
      <c r="E40" s="64"/>
      <c r="F40" s="65"/>
      <c r="K40" s="65"/>
      <c r="L40" s="52"/>
      <c r="N40" s="64"/>
      <c r="O40" s="64"/>
      <c r="P40" s="64"/>
      <c r="Q40" s="64"/>
      <c r="R40" s="65"/>
      <c r="W40" s="65"/>
    </row>
    <row r="41" spans="1:23" ht="16">
      <c r="B41" s="64"/>
      <c r="C41" s="64"/>
      <c r="D41" s="64"/>
      <c r="E41" s="64"/>
      <c r="F41" s="65"/>
      <c r="K41" s="65"/>
      <c r="L41" s="52"/>
      <c r="N41" s="64"/>
      <c r="O41" s="64"/>
      <c r="P41" s="64"/>
      <c r="Q41" s="64"/>
      <c r="R41" s="65"/>
      <c r="W41" s="65"/>
    </row>
    <row r="42" spans="1:23" ht="16">
      <c r="L42" s="52"/>
    </row>
    <row r="43" spans="1:23" ht="20.5">
      <c r="B43" s="64"/>
      <c r="C43" s="64"/>
      <c r="D43" s="66"/>
      <c r="E43" s="64"/>
      <c r="F43" s="65"/>
      <c r="K43" s="65"/>
      <c r="L43" s="59"/>
      <c r="N43" s="64"/>
      <c r="O43" s="64"/>
      <c r="P43" s="66"/>
      <c r="Q43" s="64"/>
      <c r="R43" s="65"/>
      <c r="W43" s="65"/>
    </row>
    <row r="44" spans="1:23" ht="34.5" customHeight="1">
      <c r="B44" s="64"/>
      <c r="C44" s="64"/>
      <c r="D44" s="66"/>
      <c r="E44" s="64"/>
      <c r="F44" s="65"/>
      <c r="K44" s="65"/>
      <c r="L44" s="52"/>
      <c r="N44" s="64"/>
      <c r="O44" s="64"/>
      <c r="P44" s="66"/>
      <c r="Q44" s="64"/>
      <c r="R44" s="65"/>
      <c r="W44" s="65"/>
    </row>
    <row r="45" spans="1:23" ht="16">
      <c r="A45" s="65"/>
      <c r="B45" s="64"/>
      <c r="C45" s="64"/>
      <c r="D45" s="64"/>
      <c r="E45" s="64"/>
      <c r="F45" s="65"/>
      <c r="G45" s="65"/>
      <c r="K45" s="65"/>
      <c r="L45" s="52"/>
      <c r="M45" s="65"/>
      <c r="N45" s="64"/>
      <c r="O45" s="64"/>
      <c r="P45" s="64"/>
      <c r="Q45" s="64"/>
      <c r="R45" s="65"/>
      <c r="S45" s="65"/>
      <c r="W45" s="65"/>
    </row>
    <row r="46" spans="1:23" ht="16">
      <c r="B46" s="64"/>
      <c r="C46" s="64"/>
      <c r="D46" s="64"/>
      <c r="E46" s="64"/>
      <c r="F46" s="65"/>
      <c r="K46" s="65"/>
      <c r="L46" s="52"/>
      <c r="N46" s="64"/>
      <c r="O46" s="64"/>
      <c r="P46" s="64"/>
      <c r="Q46" s="64"/>
      <c r="R46" s="65"/>
      <c r="W46" s="65"/>
    </row>
    <row r="47" spans="1:23" ht="16">
      <c r="L47" s="52"/>
    </row>
    <row r="49" spans="1:19">
      <c r="D49" s="62"/>
      <c r="P49" s="62"/>
    </row>
    <row r="50" spans="1:19" ht="36.75" customHeight="1">
      <c r="D50" s="62"/>
      <c r="P50" s="62"/>
    </row>
    <row r="51" spans="1:19" ht="16">
      <c r="A51" s="65"/>
      <c r="G51" s="65"/>
      <c r="M51" s="65"/>
      <c r="S51" s="65"/>
    </row>
    <row r="55" spans="1:19">
      <c r="D55" s="62"/>
      <c r="P55" s="62"/>
    </row>
    <row r="56" spans="1:19" ht="36.75" customHeight="1">
      <c r="D56" s="62"/>
      <c r="P56" s="62"/>
    </row>
    <row r="57" spans="1:19" ht="16">
      <c r="A57" s="65"/>
      <c r="G57" s="65"/>
      <c r="M57" s="65"/>
      <c r="S57" s="65"/>
    </row>
    <row r="61" spans="1:19">
      <c r="D61" s="62"/>
      <c r="P61" s="62"/>
    </row>
    <row r="62" spans="1:19" ht="36.75" customHeight="1">
      <c r="D62" s="62"/>
      <c r="P62" s="62"/>
    </row>
    <row r="63" spans="1:19" ht="16">
      <c r="A63" s="65"/>
      <c r="G63" s="65"/>
      <c r="M63" s="65"/>
      <c r="S63" s="65"/>
    </row>
    <row r="67" spans="1:19">
      <c r="D67" s="62"/>
      <c r="P67" s="62"/>
    </row>
    <row r="68" spans="1:19" ht="36.75" customHeight="1">
      <c r="D68" s="62"/>
      <c r="P68" s="62"/>
    </row>
    <row r="69" spans="1:19" ht="16">
      <c r="A69" s="65"/>
      <c r="G69" s="65"/>
      <c r="M69" s="65"/>
      <c r="S69" s="65"/>
    </row>
    <row r="73" spans="1:19">
      <c r="D73" s="62"/>
      <c r="P73" s="62"/>
    </row>
    <row r="74" spans="1:19" ht="34.5" customHeight="1">
      <c r="D74" s="62"/>
      <c r="P74" s="62"/>
    </row>
  </sheetData>
  <sheetProtection algorithmName="SHA-512" hashValue="TAIa4XvrjwaQHAm4k5ca40J2ZiJFHu6JmdeoupVqGTD97LPzY5P0nL2ZyR9mAyR51lbdxbhSoockBzhqf7t6fQ==" saltValue="MLG4M6wHrM8e7kiwBb0tCQ==" spinCount="100000" sheet="1" objects="1" scenarios="1"/>
  <mergeCells count="62">
    <mergeCell ref="E21:F21"/>
    <mergeCell ref="E22:F22"/>
    <mergeCell ref="A16:K16"/>
    <mergeCell ref="G22:K22"/>
    <mergeCell ref="E23:F23"/>
    <mergeCell ref="E17:F17"/>
    <mergeCell ref="G17:K17"/>
    <mergeCell ref="E18:F18"/>
    <mergeCell ref="E19:F19"/>
    <mergeCell ref="E20:F20"/>
    <mergeCell ref="A2:K2"/>
    <mergeCell ref="G9:K9"/>
    <mergeCell ref="A15:F15"/>
    <mergeCell ref="G15:J15"/>
    <mergeCell ref="G10:K10"/>
    <mergeCell ref="E11:F11"/>
    <mergeCell ref="E12:F12"/>
    <mergeCell ref="E13:F13"/>
    <mergeCell ref="E14:F14"/>
    <mergeCell ref="B9:F9"/>
    <mergeCell ref="E10:F10"/>
    <mergeCell ref="A7:C7"/>
    <mergeCell ref="M2:W2"/>
    <mergeCell ref="M7:O7"/>
    <mergeCell ref="N9:R9"/>
    <mergeCell ref="S9:W9"/>
    <mergeCell ref="Q10:R10"/>
    <mergeCell ref="S10:W10"/>
    <mergeCell ref="Q11:R11"/>
    <mergeCell ref="Q12:R12"/>
    <mergeCell ref="Q13:R13"/>
    <mergeCell ref="Q14:R14"/>
    <mergeCell ref="M15:R15"/>
    <mergeCell ref="S15:V15"/>
    <mergeCell ref="M16:W16"/>
    <mergeCell ref="Q17:R17"/>
    <mergeCell ref="S17:W17"/>
    <mergeCell ref="Q18:R18"/>
    <mergeCell ref="Q19:R19"/>
    <mergeCell ref="Q20:R20"/>
    <mergeCell ref="Q21:R21"/>
    <mergeCell ref="Q22:R22"/>
    <mergeCell ref="S22:W22"/>
    <mergeCell ref="Q23:R23"/>
    <mergeCell ref="Q24:R24"/>
    <mergeCell ref="Q25:R25"/>
    <mergeCell ref="Q26:R26"/>
    <mergeCell ref="E27:F27"/>
    <mergeCell ref="G27:K27"/>
    <mergeCell ref="Q27:R27"/>
    <mergeCell ref="E25:F25"/>
    <mergeCell ref="E26:F26"/>
    <mergeCell ref="E24:F24"/>
    <mergeCell ref="E30:F30"/>
    <mergeCell ref="Q30:R30"/>
    <mergeCell ref="E31:F31"/>
    <mergeCell ref="Q31:R31"/>
    <mergeCell ref="S27:W27"/>
    <mergeCell ref="E28:F28"/>
    <mergeCell ref="Q28:R28"/>
    <mergeCell ref="E29:F29"/>
    <mergeCell ref="Q29:R29"/>
  </mergeCells>
  <phoneticPr fontId="31"/>
  <conditionalFormatting sqref="A13">
    <cfRule type="expression" dxfId="69" priority="55">
      <formula>#REF!="×"</formula>
    </cfRule>
  </conditionalFormatting>
  <conditionalFormatting sqref="A15:A16">
    <cfRule type="expression" dxfId="68" priority="53">
      <formula>$F$2="×"</formula>
    </cfRule>
  </conditionalFormatting>
  <conditionalFormatting sqref="A18:A19 A21:C21">
    <cfRule type="expression" dxfId="67" priority="49">
      <formula>$F$2="×"</formula>
    </cfRule>
  </conditionalFormatting>
  <conditionalFormatting sqref="A20">
    <cfRule type="expression" dxfId="66" priority="48">
      <formula>#REF!="×"</formula>
    </cfRule>
  </conditionalFormatting>
  <conditionalFormatting sqref="A23:A24 A26:C26">
    <cfRule type="expression" dxfId="65" priority="44">
      <formula>$F$2="×"</formula>
    </cfRule>
  </conditionalFormatting>
  <conditionalFormatting sqref="A25">
    <cfRule type="expression" dxfId="64" priority="43">
      <formula>#REF!="×"</formula>
    </cfRule>
  </conditionalFormatting>
  <conditionalFormatting sqref="A28:A29 A31:C31">
    <cfRule type="expression" dxfId="63" priority="11">
      <formula>$F$2="×"</formula>
    </cfRule>
  </conditionalFormatting>
  <conditionalFormatting sqref="A30">
    <cfRule type="expression" dxfId="62" priority="10">
      <formula>#REF!="×"</formula>
    </cfRule>
  </conditionalFormatting>
  <conditionalFormatting sqref="A11:E12 G11:K14 B13:D13 A14:C14 E14">
    <cfRule type="expression" dxfId="61" priority="56">
      <formula>$F$2="×"</formula>
    </cfRule>
  </conditionalFormatting>
  <conditionalFormatting sqref="B18:D20">
    <cfRule type="expression" dxfId="60" priority="52">
      <formula>$F$2="×"</formula>
    </cfRule>
  </conditionalFormatting>
  <conditionalFormatting sqref="B23:D25">
    <cfRule type="expression" dxfId="59" priority="47">
      <formula>$F$2="×"</formula>
    </cfRule>
  </conditionalFormatting>
  <conditionalFormatting sqref="B28:D30">
    <cfRule type="expression" dxfId="58" priority="13">
      <formula>$F$2="×"</formula>
    </cfRule>
  </conditionalFormatting>
  <conditionalFormatting sqref="D14">
    <cfRule type="expression" dxfId="57" priority="42">
      <formula>#REF!="×"</formula>
    </cfRule>
  </conditionalFormatting>
  <conditionalFormatting sqref="D21">
    <cfRule type="expression" dxfId="56" priority="41">
      <formula>#REF!="×"</formula>
    </cfRule>
  </conditionalFormatting>
  <conditionalFormatting sqref="D26">
    <cfRule type="expression" dxfId="55" priority="40">
      <formula>#REF!="×"</formula>
    </cfRule>
  </conditionalFormatting>
  <conditionalFormatting sqref="D31">
    <cfRule type="expression" dxfId="54" priority="9">
      <formula>#REF!="×"</formula>
    </cfRule>
  </conditionalFormatting>
  <conditionalFormatting sqref="E18:E19 E21">
    <cfRule type="expression" dxfId="53" priority="50">
      <formula>$F$2="×"</formula>
    </cfRule>
  </conditionalFormatting>
  <conditionalFormatting sqref="E23:E24 E26">
    <cfRule type="expression" dxfId="52" priority="45">
      <formula>$F$2="×"</formula>
    </cfRule>
  </conditionalFormatting>
  <conditionalFormatting sqref="E28:E29 E31">
    <cfRule type="expression" dxfId="51" priority="12">
      <formula>$F$2="×"</formula>
    </cfRule>
  </conditionalFormatting>
  <conditionalFormatting sqref="G15">
    <cfRule type="expression" dxfId="50" priority="54">
      <formula>$F$2="×"</formula>
    </cfRule>
  </conditionalFormatting>
  <conditionalFormatting sqref="G18:K21">
    <cfRule type="expression" dxfId="49" priority="51">
      <formula>$F$2="×"</formula>
    </cfRule>
  </conditionalFormatting>
  <conditionalFormatting sqref="G23:K26">
    <cfRule type="expression" dxfId="48" priority="46">
      <formula>$F$2="×"</formula>
    </cfRule>
  </conditionalFormatting>
  <conditionalFormatting sqref="G28:K31">
    <cfRule type="expression" dxfId="47" priority="14">
      <formula>$F$2="×"</formula>
    </cfRule>
  </conditionalFormatting>
  <conditionalFormatting sqref="K15">
    <cfRule type="expression" dxfId="46" priority="66">
      <formula>$F$2="×"</formula>
    </cfRule>
  </conditionalFormatting>
  <conditionalFormatting sqref="L12:L16">
    <cfRule type="expression" dxfId="45" priority="39">
      <formula>$F$2="×"</formula>
    </cfRule>
  </conditionalFormatting>
  <conditionalFormatting sqref="L19:L22">
    <cfRule type="expression" dxfId="44" priority="38">
      <formula>$F$2="×"</formula>
    </cfRule>
  </conditionalFormatting>
  <conditionalFormatting sqref="L24:L27">
    <cfRule type="expression" dxfId="43" priority="8">
      <formula>$F$2="×"</formula>
    </cfRule>
  </conditionalFormatting>
  <conditionalFormatting sqref="L29:L32">
    <cfRule type="expression" dxfId="42" priority="7">
      <formula>$F$2="×"</formula>
    </cfRule>
  </conditionalFormatting>
  <conditionalFormatting sqref="L34:L37">
    <cfRule type="expression" dxfId="41" priority="35">
      <formula>$F$2="×"</formula>
    </cfRule>
  </conditionalFormatting>
  <conditionalFormatting sqref="L39:L42">
    <cfRule type="expression" dxfId="40" priority="34">
      <formula>$F$2="×"</formula>
    </cfRule>
  </conditionalFormatting>
  <conditionalFormatting sqref="L44:L47">
    <cfRule type="expression" dxfId="39" priority="33">
      <formula>$F$2="×"</formula>
    </cfRule>
  </conditionalFormatting>
  <conditionalFormatting sqref="M13">
    <cfRule type="expression" dxfId="38" priority="30">
      <formula>#REF!="×"</formula>
    </cfRule>
  </conditionalFormatting>
  <conditionalFormatting sqref="M15:M16">
    <cfRule type="expression" dxfId="37" priority="28">
      <formula>$F$2="×"</formula>
    </cfRule>
  </conditionalFormatting>
  <conditionalFormatting sqref="M18:M19 M21:O21">
    <cfRule type="expression" dxfId="36" priority="24">
      <formula>$F$2="×"</formula>
    </cfRule>
  </conditionalFormatting>
  <conditionalFormatting sqref="M20">
    <cfRule type="expression" dxfId="35" priority="23">
      <formula>#REF!="×"</formula>
    </cfRule>
  </conditionalFormatting>
  <conditionalFormatting sqref="M23:M24 M26:O26">
    <cfRule type="expression" dxfId="34" priority="19">
      <formula>$F$2="×"</formula>
    </cfRule>
  </conditionalFormatting>
  <conditionalFormatting sqref="M25">
    <cfRule type="expression" dxfId="33" priority="18">
      <formula>#REF!="×"</formula>
    </cfRule>
  </conditionalFormatting>
  <conditionalFormatting sqref="M28:M29 M31:O31">
    <cfRule type="expression" dxfId="32" priority="3">
      <formula>$F$2="×"</formula>
    </cfRule>
  </conditionalFormatting>
  <conditionalFormatting sqref="M30">
    <cfRule type="expression" dxfId="31" priority="2">
      <formula>#REF!="×"</formula>
    </cfRule>
  </conditionalFormatting>
  <conditionalFormatting sqref="M11:Q12 S11:W14 N13:P13 M14:O14 Q14">
    <cfRule type="expression" dxfId="30" priority="31">
      <formula>$F$2="×"</formula>
    </cfRule>
  </conditionalFormatting>
  <conditionalFormatting sqref="N18:P20">
    <cfRule type="expression" dxfId="29" priority="27">
      <formula>$F$2="×"</formula>
    </cfRule>
  </conditionalFormatting>
  <conditionalFormatting sqref="N23:P25">
    <cfRule type="expression" dxfId="28" priority="22">
      <formula>$F$2="×"</formula>
    </cfRule>
  </conditionalFormatting>
  <conditionalFormatting sqref="N28:P30">
    <cfRule type="expression" dxfId="27" priority="5">
      <formula>$F$2="×"</formula>
    </cfRule>
  </conditionalFormatting>
  <conditionalFormatting sqref="P14">
    <cfRule type="expression" dxfId="26" priority="17">
      <formula>#REF!="×"</formula>
    </cfRule>
  </conditionalFormatting>
  <conditionalFormatting sqref="P21">
    <cfRule type="expression" dxfId="25" priority="16">
      <formula>#REF!="×"</formula>
    </cfRule>
  </conditionalFormatting>
  <conditionalFormatting sqref="P26">
    <cfRule type="expression" dxfId="24" priority="15">
      <formula>#REF!="×"</formula>
    </cfRule>
  </conditionalFormatting>
  <conditionalFormatting sqref="P31">
    <cfRule type="expression" dxfId="23" priority="1">
      <formula>#REF!="×"</formula>
    </cfRule>
  </conditionalFormatting>
  <conditionalFormatting sqref="Q18:Q19 Q21">
    <cfRule type="expression" dxfId="22" priority="25">
      <formula>$F$2="×"</formula>
    </cfRule>
  </conditionalFormatting>
  <conditionalFormatting sqref="Q23:Q24 Q26">
    <cfRule type="expression" dxfId="21" priority="20">
      <formula>$F$2="×"</formula>
    </cfRule>
  </conditionalFormatting>
  <conditionalFormatting sqref="Q28:Q29 Q31">
    <cfRule type="expression" dxfId="20" priority="4">
      <formula>$F$2="×"</formula>
    </cfRule>
  </conditionalFormatting>
  <conditionalFormatting sqref="S15">
    <cfRule type="expression" dxfId="19" priority="29">
      <formula>$F$2="×"</formula>
    </cfRule>
  </conditionalFormatting>
  <conditionalFormatting sqref="S18:W21">
    <cfRule type="expression" dxfId="18" priority="26">
      <formula>$F$2="×"</formula>
    </cfRule>
  </conditionalFormatting>
  <conditionalFormatting sqref="S23:W26">
    <cfRule type="expression" dxfId="17" priority="21">
      <formula>$F$2="×"</formula>
    </cfRule>
  </conditionalFormatting>
  <conditionalFormatting sqref="S28:W31">
    <cfRule type="expression" dxfId="16" priority="6">
      <formula>$F$2="×"</formula>
    </cfRule>
  </conditionalFormatting>
  <conditionalFormatting sqref="W15">
    <cfRule type="expression" dxfId="15" priority="32">
      <formula>$F$2="×"</formula>
    </cfRule>
  </conditionalFormatting>
  <dataValidations disablePrompts="1" count="3">
    <dataValidation type="list" allowBlank="1" showInputMessage="1" showErrorMessage="1" sqref="F8 R8" xr:uid="{CC184D2D-0F88-413F-9DA2-3F08D3585A59}">
      <formula1>"〇,×"</formula1>
    </dataValidation>
    <dataValidation type="list" allowBlank="1" showInputMessage="1" showErrorMessage="1" sqref="J26 J14 J21 J31 V26 V14 V21 V31" xr:uid="{273DD097-5F1C-49AB-A227-E35E77BA0D69}">
      <formula1>#REF!</formula1>
    </dataValidation>
    <dataValidation type="list" allowBlank="1" showInputMessage="1" showErrorMessage="1" sqref="D14 D21 D26 P14 P21 P26 D31 P31" xr:uid="{4C656955-08BA-4DA1-8063-74AD44A27828}">
      <formula1>"4,3,2,1,0"</formula1>
    </dataValidation>
  </dataValidations>
  <printOptions horizontalCentered="1"/>
  <pageMargins left="0.70866141732283472" right="0.70866141732283472" top="0.74803149606299213" bottom="0.55118110236220474" header="0.31496062992125984" footer="0.31496062992125984"/>
  <pageSetup paperSize="9" scale="57" fitToHeight="0" orientation="landscape" r:id="rId1"/>
  <rowBreaks count="1" manualBreakCount="1">
    <brk id="15" max="22" man="1"/>
  </rowBreaks>
  <colBreaks count="1" manualBreakCount="1">
    <brk id="11" max="30"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FCF6-1FA1-43F8-94DE-B69F6A772206}">
  <sheetPr>
    <tabColor rgb="FFFF0000"/>
    <pageSetUpPr fitToPage="1"/>
  </sheetPr>
  <dimension ref="A2:K52"/>
  <sheetViews>
    <sheetView showGridLines="0" view="pageBreakPreview" zoomScale="70" zoomScaleNormal="114" zoomScaleSheetLayoutView="70" workbookViewId="0"/>
  </sheetViews>
  <sheetFormatPr defaultColWidth="8.26953125" defaultRowHeight="14"/>
  <cols>
    <col min="1" max="1" width="2.453125" style="76" customWidth="1"/>
    <col min="2" max="2" width="2.6328125" style="76" customWidth="1"/>
    <col min="3" max="3" width="34.90625" style="76" customWidth="1"/>
    <col min="4" max="4" width="4.90625" style="76" customWidth="1"/>
    <col min="5" max="5" width="26.6328125" style="76" customWidth="1"/>
    <col min="6" max="6" width="7.36328125" style="76" customWidth="1"/>
    <col min="7" max="7" width="26.6328125" style="76" customWidth="1"/>
    <col min="8" max="8" width="7.08984375" style="76" customWidth="1"/>
    <col min="9" max="9" width="25" style="76" customWidth="1"/>
    <col min="10" max="10" width="3.36328125" style="76" customWidth="1"/>
    <col min="11" max="11" width="4.08984375" style="76" customWidth="1"/>
    <col min="12" max="13" width="8.26953125" style="76"/>
    <col min="14" max="14" width="45.6328125" style="76" customWidth="1"/>
    <col min="15" max="16384" width="8.26953125" style="76"/>
  </cols>
  <sheetData>
    <row r="2" spans="1:11" ht="20.5">
      <c r="A2" s="212" t="s">
        <v>137</v>
      </c>
      <c r="B2" s="212"/>
      <c r="C2" s="212"/>
      <c r="D2" s="212"/>
      <c r="E2" s="212"/>
      <c r="F2" s="212"/>
      <c r="G2" s="212"/>
      <c r="H2" s="212"/>
      <c r="I2" s="212"/>
      <c r="J2" s="212"/>
      <c r="K2" s="212"/>
    </row>
    <row r="4" spans="1:11" ht="18.5">
      <c r="B4" s="77" t="s">
        <v>133</v>
      </c>
    </row>
    <row r="5" spans="1:11" ht="8.25" customHeight="1">
      <c r="B5" s="77"/>
    </row>
    <row r="6" spans="1:11" ht="18.5">
      <c r="B6" s="77"/>
      <c r="E6" s="78" t="s">
        <v>130</v>
      </c>
      <c r="F6" s="79"/>
      <c r="G6" s="78" t="s">
        <v>136</v>
      </c>
      <c r="H6" s="80"/>
      <c r="I6" s="81" t="s">
        <v>124</v>
      </c>
    </row>
    <row r="7" spans="1:11" ht="29.25" customHeight="1">
      <c r="B7" s="77"/>
      <c r="E7" s="82">
        <v>150000</v>
      </c>
      <c r="F7" s="80" t="s">
        <v>125</v>
      </c>
      <c r="G7" s="83">
        <v>0</v>
      </c>
      <c r="H7" s="80" t="s">
        <v>126</v>
      </c>
      <c r="I7" s="84">
        <f>E7*G7</f>
        <v>0</v>
      </c>
    </row>
    <row r="9" spans="1:11" ht="18.5">
      <c r="B9" s="77" t="s">
        <v>134</v>
      </c>
    </row>
    <row r="10" spans="1:11" ht="6.75" customHeight="1">
      <c r="B10" s="85"/>
    </row>
    <row r="11" spans="1:11">
      <c r="B11" s="86"/>
      <c r="C11" s="87"/>
      <c r="D11" s="87"/>
      <c r="E11" s="87"/>
      <c r="F11" s="87"/>
      <c r="G11" s="87"/>
      <c r="H11" s="87"/>
      <c r="I11" s="87"/>
      <c r="J11" s="88"/>
    </row>
    <row r="12" spans="1:11" ht="24" customHeight="1">
      <c r="B12" s="89"/>
      <c r="C12" s="90" t="s">
        <v>178</v>
      </c>
      <c r="D12" s="91" t="s">
        <v>179</v>
      </c>
      <c r="E12" s="92"/>
      <c r="F12" s="76" t="s">
        <v>180</v>
      </c>
      <c r="J12" s="93"/>
    </row>
    <row r="13" spans="1:11" ht="25.5" customHeight="1">
      <c r="B13" s="89"/>
      <c r="C13" s="78" t="s">
        <v>138</v>
      </c>
      <c r="D13" s="80"/>
      <c r="E13" s="78" t="s">
        <v>140</v>
      </c>
      <c r="F13" s="80"/>
      <c r="G13" s="81" t="s">
        <v>124</v>
      </c>
      <c r="J13" s="93"/>
    </row>
    <row r="14" spans="1:11" ht="29.25" customHeight="1">
      <c r="B14" s="89"/>
      <c r="C14" s="94">
        <f>C17-C20</f>
        <v>0</v>
      </c>
      <c r="D14" s="80" t="s">
        <v>125</v>
      </c>
      <c r="E14" s="82">
        <v>72000</v>
      </c>
      <c r="F14" s="80" t="s">
        <v>126</v>
      </c>
      <c r="G14" s="84">
        <f>IF(AND(C14&gt;=3,C14&lt;=19),C14*E14,0)</f>
        <v>0</v>
      </c>
      <c r="J14" s="93"/>
    </row>
    <row r="15" spans="1:11">
      <c r="B15" s="89"/>
      <c r="C15" s="95"/>
      <c r="D15" s="80"/>
      <c r="E15" s="96"/>
      <c r="F15" s="80"/>
      <c r="G15" s="96"/>
      <c r="J15" s="93"/>
    </row>
    <row r="16" spans="1:11" ht="25.5" customHeight="1">
      <c r="B16" s="89"/>
      <c r="C16" s="78" t="s">
        <v>139</v>
      </c>
      <c r="D16" s="80"/>
      <c r="E16" s="78" t="s">
        <v>141</v>
      </c>
      <c r="F16" s="80"/>
      <c r="G16" s="81" t="s">
        <v>124</v>
      </c>
      <c r="J16" s="93"/>
    </row>
    <row r="17" spans="2:10" ht="29.25" customHeight="1">
      <c r="B17" s="89"/>
      <c r="C17" s="97">
        <v>0</v>
      </c>
      <c r="D17" s="80"/>
      <c r="E17" s="82">
        <v>150000</v>
      </c>
      <c r="F17" s="80" t="s">
        <v>126</v>
      </c>
      <c r="G17" s="84">
        <f>IF(AND(C14&lt;=2,1&lt;=C14),150000,0)</f>
        <v>0</v>
      </c>
      <c r="J17" s="93"/>
    </row>
    <row r="18" spans="2:10">
      <c r="B18" s="89"/>
      <c r="C18" s="95"/>
      <c r="D18" s="80"/>
      <c r="E18" s="96"/>
      <c r="F18" s="96"/>
      <c r="G18" s="96"/>
      <c r="H18" s="80"/>
      <c r="I18" s="96"/>
      <c r="J18" s="93"/>
    </row>
    <row r="19" spans="2:10" ht="48.75" customHeight="1">
      <c r="B19" s="89"/>
      <c r="C19" s="78" t="s">
        <v>127</v>
      </c>
      <c r="D19" s="80"/>
      <c r="E19" s="96"/>
      <c r="F19" s="96"/>
      <c r="G19" s="96"/>
      <c r="H19" s="80"/>
      <c r="I19" s="98"/>
      <c r="J19" s="93"/>
    </row>
    <row r="20" spans="2:10" ht="29.25" customHeight="1">
      <c r="B20" s="89"/>
      <c r="C20" s="97">
        <v>0</v>
      </c>
      <c r="I20" s="98"/>
      <c r="J20" s="93"/>
    </row>
    <row r="21" spans="2:10" ht="13.5" customHeight="1">
      <c r="B21" s="99"/>
      <c r="C21" s="100"/>
      <c r="D21" s="101"/>
      <c r="E21" s="101"/>
      <c r="F21" s="101"/>
      <c r="G21" s="101"/>
      <c r="H21" s="101"/>
      <c r="I21" s="102"/>
      <c r="J21" s="103"/>
    </row>
    <row r="22" spans="2:10" ht="3" customHeight="1">
      <c r="C22" s="95"/>
      <c r="I22" s="98"/>
    </row>
    <row r="23" spans="2:10" ht="6.75" customHeight="1">
      <c r="B23" s="85"/>
    </row>
    <row r="24" spans="2:10">
      <c r="B24" s="86"/>
      <c r="C24" s="87"/>
      <c r="D24" s="87"/>
      <c r="E24" s="87"/>
      <c r="F24" s="87"/>
      <c r="G24" s="87"/>
      <c r="H24" s="87"/>
      <c r="I24" s="87"/>
      <c r="J24" s="88"/>
    </row>
    <row r="25" spans="2:10" ht="24" customHeight="1">
      <c r="B25" s="89"/>
      <c r="C25" s="90" t="s">
        <v>181</v>
      </c>
      <c r="D25" s="91" t="s">
        <v>179</v>
      </c>
      <c r="E25" s="92"/>
      <c r="F25" s="76" t="s">
        <v>180</v>
      </c>
      <c r="J25" s="93"/>
    </row>
    <row r="26" spans="2:10" ht="25.5" customHeight="1">
      <c r="B26" s="89"/>
      <c r="C26" s="78" t="s">
        <v>138</v>
      </c>
      <c r="D26" s="80"/>
      <c r="E26" s="78" t="s">
        <v>140</v>
      </c>
      <c r="F26" s="80"/>
      <c r="G26" s="81" t="s">
        <v>124</v>
      </c>
      <c r="J26" s="93"/>
    </row>
    <row r="27" spans="2:10" ht="29.25" customHeight="1">
      <c r="B27" s="89"/>
      <c r="C27" s="94">
        <f>C30-C33</f>
        <v>0</v>
      </c>
      <c r="D27" s="80" t="s">
        <v>125</v>
      </c>
      <c r="E27" s="82">
        <v>72000</v>
      </c>
      <c r="F27" s="80" t="s">
        <v>126</v>
      </c>
      <c r="G27" s="84">
        <f>IF(AND(C27&gt;=3,C27&lt;=19),C27*E27,0)</f>
        <v>0</v>
      </c>
      <c r="J27" s="93"/>
    </row>
    <row r="28" spans="2:10">
      <c r="B28" s="89"/>
      <c r="C28" s="95"/>
      <c r="D28" s="80"/>
      <c r="E28" s="96"/>
      <c r="F28" s="80"/>
      <c r="G28" s="96"/>
      <c r="J28" s="93"/>
    </row>
    <row r="29" spans="2:10" ht="25.5" customHeight="1">
      <c r="B29" s="89"/>
      <c r="C29" s="78" t="s">
        <v>139</v>
      </c>
      <c r="D29" s="80"/>
      <c r="E29" s="78" t="s">
        <v>141</v>
      </c>
      <c r="F29" s="80"/>
      <c r="G29" s="81" t="s">
        <v>124</v>
      </c>
      <c r="J29" s="93"/>
    </row>
    <row r="30" spans="2:10" ht="29.25" customHeight="1">
      <c r="B30" s="89"/>
      <c r="C30" s="97">
        <v>0</v>
      </c>
      <c r="D30" s="80"/>
      <c r="E30" s="82">
        <v>150000</v>
      </c>
      <c r="F30" s="80" t="s">
        <v>126</v>
      </c>
      <c r="G30" s="84">
        <f>IF(AND(C27&lt;=2,1&lt;=C27),150000,0)</f>
        <v>0</v>
      </c>
      <c r="J30" s="93"/>
    </row>
    <row r="31" spans="2:10">
      <c r="B31" s="89"/>
      <c r="C31" s="95"/>
      <c r="D31" s="80"/>
      <c r="E31" s="96"/>
      <c r="F31" s="96"/>
      <c r="G31" s="96"/>
      <c r="H31" s="80"/>
      <c r="I31" s="96"/>
      <c r="J31" s="93"/>
    </row>
    <row r="32" spans="2:10" ht="48.75" customHeight="1">
      <c r="B32" s="89"/>
      <c r="C32" s="78" t="s">
        <v>127</v>
      </c>
      <c r="D32" s="80"/>
      <c r="E32" s="96"/>
      <c r="F32" s="96"/>
      <c r="G32" s="96"/>
      <c r="H32" s="80"/>
      <c r="I32" s="98"/>
      <c r="J32" s="93"/>
    </row>
    <row r="33" spans="2:10" ht="29.25" customHeight="1">
      <c r="B33" s="89"/>
      <c r="C33" s="97">
        <v>0</v>
      </c>
      <c r="I33" s="98"/>
      <c r="J33" s="93"/>
    </row>
    <row r="34" spans="2:10" ht="13.5" customHeight="1">
      <c r="B34" s="99"/>
      <c r="C34" s="100"/>
      <c r="D34" s="101"/>
      <c r="E34" s="101"/>
      <c r="F34" s="101"/>
      <c r="G34" s="101"/>
      <c r="H34" s="101"/>
      <c r="I34" s="102"/>
      <c r="J34" s="103"/>
    </row>
    <row r="35" spans="2:10" ht="3" customHeight="1">
      <c r="C35" s="95"/>
      <c r="I35" s="98"/>
    </row>
    <row r="36" spans="2:10" ht="33.75" customHeight="1">
      <c r="B36" s="77" t="s">
        <v>135</v>
      </c>
      <c r="C36" s="95"/>
      <c r="I36" s="98"/>
    </row>
    <row r="37" spans="2:10" ht="6.75" customHeight="1">
      <c r="B37" s="77"/>
      <c r="C37" s="95"/>
      <c r="I37" s="98"/>
    </row>
    <row r="38" spans="2:10" ht="18.5">
      <c r="B38" s="77"/>
      <c r="C38" s="95"/>
      <c r="E38" s="78" t="s">
        <v>130</v>
      </c>
      <c r="F38" s="79"/>
      <c r="G38" s="78" t="s">
        <v>136</v>
      </c>
      <c r="H38" s="80"/>
      <c r="I38" s="81" t="s">
        <v>124</v>
      </c>
    </row>
    <row r="39" spans="2:10" ht="29.25" customHeight="1">
      <c r="B39" s="77"/>
      <c r="C39" s="95"/>
      <c r="E39" s="82">
        <v>228000</v>
      </c>
      <c r="F39" s="80" t="s">
        <v>125</v>
      </c>
      <c r="G39" s="83">
        <v>0</v>
      </c>
      <c r="H39" s="80" t="s">
        <v>126</v>
      </c>
      <c r="I39" s="84">
        <f>E39*G39</f>
        <v>0</v>
      </c>
    </row>
    <row r="40" spans="2:10" ht="15.75" customHeight="1">
      <c r="C40" s="95"/>
      <c r="I40" s="98"/>
    </row>
    <row r="41" spans="2:10" ht="18.5">
      <c r="B41" s="85" t="s">
        <v>128</v>
      </c>
      <c r="C41" s="95"/>
      <c r="I41" s="98"/>
    </row>
    <row r="42" spans="2:10" ht="8.25" customHeight="1">
      <c r="B42" s="85"/>
      <c r="C42" s="95"/>
      <c r="I42" s="98"/>
    </row>
    <row r="43" spans="2:10">
      <c r="B43" s="104"/>
      <c r="C43" s="87"/>
      <c r="D43" s="87"/>
      <c r="E43" s="87"/>
      <c r="F43" s="87"/>
      <c r="G43" s="87"/>
      <c r="H43" s="87"/>
      <c r="I43" s="87"/>
      <c r="J43" s="88"/>
    </row>
    <row r="44" spans="2:10" ht="87" customHeight="1" thickBot="1">
      <c r="B44" s="89"/>
      <c r="C44" s="105" t="s">
        <v>129</v>
      </c>
      <c r="D44" s="80"/>
      <c r="E44" s="78" t="s">
        <v>130</v>
      </c>
      <c r="F44" s="79"/>
      <c r="G44" s="78" t="s">
        <v>136</v>
      </c>
      <c r="H44" s="80"/>
      <c r="I44" s="81" t="s">
        <v>124</v>
      </c>
      <c r="J44" s="93"/>
    </row>
    <row r="45" spans="2:10" ht="29.25" customHeight="1" thickBot="1">
      <c r="B45" s="89"/>
      <c r="C45" s="106"/>
      <c r="D45" s="80" t="s">
        <v>125</v>
      </c>
      <c r="E45" s="82">
        <v>145000</v>
      </c>
      <c r="F45" s="80" t="s">
        <v>125</v>
      </c>
      <c r="G45" s="83"/>
      <c r="H45" s="80" t="s">
        <v>126</v>
      </c>
      <c r="I45" s="84">
        <f>IF(C45="○",E45*G45,0)</f>
        <v>0</v>
      </c>
      <c r="J45" s="93"/>
    </row>
    <row r="46" spans="2:10">
      <c r="B46" s="89"/>
      <c r="C46" s="95"/>
      <c r="D46" s="80"/>
      <c r="E46" s="96"/>
      <c r="F46" s="80"/>
      <c r="G46" s="96"/>
      <c r="H46" s="80"/>
      <c r="I46" s="96"/>
      <c r="J46" s="93"/>
    </row>
    <row r="47" spans="2:10" ht="90.75" customHeight="1" thickBot="1">
      <c r="B47" s="89"/>
      <c r="C47" s="105" t="s">
        <v>131</v>
      </c>
      <c r="D47" s="80"/>
      <c r="E47" s="78" t="s">
        <v>130</v>
      </c>
      <c r="F47" s="80"/>
      <c r="G47" s="78" t="s">
        <v>136</v>
      </c>
      <c r="H47" s="80"/>
      <c r="I47" s="81" t="s">
        <v>124</v>
      </c>
      <c r="J47" s="93"/>
    </row>
    <row r="48" spans="2:10" ht="29.25" customHeight="1" thickBot="1">
      <c r="B48" s="89"/>
      <c r="C48" s="106"/>
      <c r="D48" s="80" t="s">
        <v>125</v>
      </c>
      <c r="E48" s="82">
        <v>105000</v>
      </c>
      <c r="F48" s="80" t="s">
        <v>125</v>
      </c>
      <c r="G48" s="83"/>
      <c r="H48" s="80" t="s">
        <v>126</v>
      </c>
      <c r="I48" s="84">
        <f>IF(C48="○",E48*G48,0)</f>
        <v>0</v>
      </c>
      <c r="J48" s="93"/>
    </row>
    <row r="49" spans="2:10">
      <c r="B49" s="89"/>
      <c r="C49" s="95"/>
      <c r="D49" s="80"/>
      <c r="E49" s="96"/>
      <c r="F49" s="80"/>
      <c r="G49" s="96"/>
      <c r="H49" s="80"/>
      <c r="I49" s="96"/>
      <c r="J49" s="93"/>
    </row>
    <row r="50" spans="2:10" ht="85.5" customHeight="1" thickBot="1">
      <c r="B50" s="89"/>
      <c r="C50" s="105" t="s">
        <v>132</v>
      </c>
      <c r="D50" s="80"/>
      <c r="E50" s="78" t="s">
        <v>130</v>
      </c>
      <c r="F50" s="80"/>
      <c r="G50" s="78" t="s">
        <v>136</v>
      </c>
      <c r="H50" s="80"/>
      <c r="I50" s="81" t="s">
        <v>124</v>
      </c>
      <c r="J50" s="93"/>
    </row>
    <row r="51" spans="2:10" ht="29.25" customHeight="1" thickBot="1">
      <c r="B51" s="89"/>
      <c r="C51" s="106"/>
      <c r="D51" s="80" t="s">
        <v>125</v>
      </c>
      <c r="E51" s="82">
        <v>70000</v>
      </c>
      <c r="F51" s="80" t="s">
        <v>125</v>
      </c>
      <c r="G51" s="83"/>
      <c r="H51" s="80" t="s">
        <v>126</v>
      </c>
      <c r="I51" s="84">
        <f>IF(C51="○",E51*G51,0)</f>
        <v>0</v>
      </c>
      <c r="J51" s="93"/>
    </row>
    <row r="52" spans="2:10" ht="18.5">
      <c r="B52" s="99"/>
      <c r="C52" s="107" t="str">
        <f>IF(COUNTIF(C45:C51,"○")&gt;=2,"〇は一つしか選択できません","")</f>
        <v/>
      </c>
      <c r="D52" s="101"/>
      <c r="E52" s="101"/>
      <c r="F52" s="101"/>
      <c r="G52" s="101"/>
      <c r="H52" s="101"/>
      <c r="I52" s="108"/>
      <c r="J52" s="103"/>
    </row>
  </sheetData>
  <sheetProtection algorithmName="SHA-512" hashValue="g5WZm9goKpHvBe7IuQHtsCurxhgu+wDk2sd7lX+Gj7xYgLqHdZeckPDje8COaDvGlEXgh6fHoIBM7iil5CE0aw==" saltValue="38n9r2xjAiRGhLXLCYgPQA==" spinCount="100000" sheet="1" objects="1" scenarios="1"/>
  <mergeCells count="1">
    <mergeCell ref="A2:K2"/>
  </mergeCells>
  <phoneticPr fontId="31"/>
  <conditionalFormatting sqref="C45 C48 C51">
    <cfRule type="expression" dxfId="14" priority="2">
      <formula>COUNTIF($C$45:$C$51,"○")&gt;=2</formula>
    </cfRule>
  </conditionalFormatting>
  <conditionalFormatting sqref="C45">
    <cfRule type="containsBlanks" dxfId="13" priority="1">
      <formula>LEN(TRIM(C45))=0</formula>
    </cfRule>
    <cfRule type="containsBlanks" dxfId="12" priority="5">
      <formula>LEN(TRIM(C45))=0</formula>
    </cfRule>
  </conditionalFormatting>
  <conditionalFormatting sqref="C48">
    <cfRule type="containsBlanks" dxfId="11" priority="4">
      <formula>LEN(TRIM(C48))=0</formula>
    </cfRule>
  </conditionalFormatting>
  <conditionalFormatting sqref="C51">
    <cfRule type="containsBlanks" dxfId="10" priority="3">
      <formula>LEN(TRIM(C51))=0</formula>
    </cfRule>
  </conditionalFormatting>
  <dataValidations disablePrompts="1" count="1">
    <dataValidation type="list" showInputMessage="1" showErrorMessage="1" sqref="C51 C48 C45" xr:uid="{16F54CE1-EF01-4276-8764-CB7F7A6F7570}">
      <formula1>"○,"</formula1>
    </dataValidation>
  </dataValidations>
  <printOptions horizontalCentered="1"/>
  <pageMargins left="0.25" right="0.25" top="0.75" bottom="0.75" header="0.3" footer="0.3"/>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56AE-D92D-455C-AC85-3494271AC06B}">
  <sheetPr>
    <tabColor rgb="FF92D050"/>
  </sheetPr>
  <dimension ref="A1:K143"/>
  <sheetViews>
    <sheetView view="pageBreakPreview" zoomScale="85" zoomScaleNormal="100" zoomScaleSheetLayoutView="85" workbookViewId="0"/>
  </sheetViews>
  <sheetFormatPr defaultColWidth="9" defaultRowHeight="14"/>
  <cols>
    <col min="1" max="1" width="9.08984375" style="115" customWidth="1"/>
    <col min="2" max="2" width="34.26953125" style="115" customWidth="1"/>
    <col min="3" max="3" width="19.26953125" style="115" bestFit="1" customWidth="1"/>
    <col min="4" max="4" width="13.26953125" style="115" customWidth="1"/>
    <col min="5" max="5" width="23.453125" style="114" customWidth="1"/>
    <col min="6" max="6" width="2.7265625" style="67" customWidth="1"/>
    <col min="7" max="7" width="9.08984375" style="115" customWidth="1"/>
    <col min="8" max="8" width="30" style="115" customWidth="1"/>
    <col min="9" max="9" width="19.26953125" style="115" bestFit="1" customWidth="1"/>
    <col min="10" max="10" width="13.26953125" style="115" customWidth="1"/>
    <col min="11" max="11" width="23.453125" style="115" customWidth="1"/>
    <col min="12" max="16384" width="9" style="115"/>
  </cols>
  <sheetData>
    <row r="1" spans="1:11" ht="16">
      <c r="A1" s="112" t="s">
        <v>123</v>
      </c>
      <c r="B1" s="113"/>
      <c r="C1" s="113"/>
      <c r="D1" s="113"/>
      <c r="F1" s="19"/>
      <c r="G1" s="112" t="s">
        <v>123</v>
      </c>
      <c r="H1" s="113"/>
      <c r="I1" s="113"/>
      <c r="J1" s="113"/>
      <c r="K1" s="113"/>
    </row>
    <row r="2" spans="1:11" ht="20.5">
      <c r="F2" s="23"/>
    </row>
    <row r="3" spans="1:11" ht="70">
      <c r="A3" s="116" t="s">
        <v>114</v>
      </c>
      <c r="B3" s="116" t="s">
        <v>155</v>
      </c>
      <c r="C3" s="116" t="s">
        <v>142</v>
      </c>
      <c r="D3" s="116" t="s">
        <v>121</v>
      </c>
      <c r="E3" s="117" t="s">
        <v>119</v>
      </c>
      <c r="F3" s="25"/>
      <c r="G3" s="116" t="s">
        <v>114</v>
      </c>
      <c r="H3" s="116" t="s">
        <v>155</v>
      </c>
      <c r="I3" s="116" t="s">
        <v>142</v>
      </c>
      <c r="J3" s="116" t="s">
        <v>121</v>
      </c>
      <c r="K3" s="118" t="s">
        <v>119</v>
      </c>
    </row>
    <row r="4" spans="1:11" ht="20.25" customHeight="1">
      <c r="A4" s="119"/>
      <c r="B4" s="120" t="s">
        <v>112</v>
      </c>
      <c r="C4" s="120"/>
      <c r="D4" s="121">
        <f>SUM(D5:D199)</f>
        <v>735000</v>
      </c>
      <c r="E4" s="122"/>
      <c r="F4" s="30"/>
      <c r="G4" s="119"/>
      <c r="H4" s="120" t="s">
        <v>112</v>
      </c>
      <c r="I4" s="120"/>
      <c r="J4" s="121">
        <f>SUM(J5:J199)</f>
        <v>1680000</v>
      </c>
      <c r="K4" s="123"/>
    </row>
    <row r="5" spans="1:11" ht="20.25" customHeight="1">
      <c r="A5" s="124">
        <f>COUNTA($B$5:$B$143)</f>
        <v>7</v>
      </c>
      <c r="B5" s="109" t="s">
        <v>122</v>
      </c>
      <c r="C5" s="109">
        <v>2849999999</v>
      </c>
      <c r="D5" s="125">
        <v>105000</v>
      </c>
      <c r="E5" s="126" t="s">
        <v>154</v>
      </c>
      <c r="F5" s="30"/>
      <c r="G5" s="124">
        <f>COUNTA($H$5:$H$143)</f>
        <v>16</v>
      </c>
      <c r="H5" s="132" t="s">
        <v>122</v>
      </c>
      <c r="I5" s="132">
        <v>2839999999</v>
      </c>
      <c r="J5" s="133">
        <v>105000</v>
      </c>
      <c r="K5" s="126" t="s">
        <v>154</v>
      </c>
    </row>
    <row r="6" spans="1:11" ht="20.25" customHeight="1">
      <c r="B6" s="110" t="s">
        <v>122</v>
      </c>
      <c r="C6" s="110">
        <v>2849999998</v>
      </c>
      <c r="D6" s="127">
        <v>105000</v>
      </c>
      <c r="E6" s="128" t="s">
        <v>154</v>
      </c>
      <c r="F6" s="30"/>
      <c r="H6" s="134" t="s">
        <v>122</v>
      </c>
      <c r="I6" s="134">
        <v>2839999998</v>
      </c>
      <c r="J6" s="135">
        <v>105000</v>
      </c>
      <c r="K6" s="128" t="s">
        <v>154</v>
      </c>
    </row>
    <row r="7" spans="1:11" ht="20.25" customHeight="1">
      <c r="B7" s="110" t="s">
        <v>122</v>
      </c>
      <c r="C7" s="111">
        <v>2849999997</v>
      </c>
      <c r="D7" s="129">
        <v>105000</v>
      </c>
      <c r="E7" s="128" t="s">
        <v>154</v>
      </c>
      <c r="F7" s="30"/>
      <c r="H7" s="134" t="s">
        <v>122</v>
      </c>
      <c r="I7" s="134">
        <v>2839999997</v>
      </c>
      <c r="J7" s="135">
        <v>105000</v>
      </c>
      <c r="K7" s="128" t="s">
        <v>154</v>
      </c>
    </row>
    <row r="8" spans="1:11" ht="20.25" customHeight="1">
      <c r="B8" s="110" t="s">
        <v>122</v>
      </c>
      <c r="C8" s="110">
        <v>2849999996</v>
      </c>
      <c r="D8" s="127">
        <v>105000</v>
      </c>
      <c r="E8" s="128" t="s">
        <v>154</v>
      </c>
      <c r="F8" s="37"/>
      <c r="H8" s="134" t="s">
        <v>122</v>
      </c>
      <c r="I8" s="134">
        <v>2839999996</v>
      </c>
      <c r="J8" s="135">
        <v>105000</v>
      </c>
      <c r="K8" s="128" t="s">
        <v>154</v>
      </c>
    </row>
    <row r="9" spans="1:11" ht="20.25" customHeight="1">
      <c r="B9" s="110" t="s">
        <v>122</v>
      </c>
      <c r="C9" s="110">
        <v>2849999995</v>
      </c>
      <c r="D9" s="127">
        <v>105000</v>
      </c>
      <c r="E9" s="128" t="s">
        <v>154</v>
      </c>
      <c r="F9" s="37"/>
      <c r="H9" s="134" t="s">
        <v>122</v>
      </c>
      <c r="I9" s="134">
        <v>2839999995</v>
      </c>
      <c r="J9" s="135">
        <v>105000</v>
      </c>
      <c r="K9" s="128" t="s">
        <v>154</v>
      </c>
    </row>
    <row r="10" spans="1:11" ht="20.25" customHeight="1">
      <c r="B10" s="110" t="s">
        <v>122</v>
      </c>
      <c r="C10" s="110">
        <v>2849999994</v>
      </c>
      <c r="D10" s="127">
        <v>105000</v>
      </c>
      <c r="E10" s="128" t="s">
        <v>154</v>
      </c>
      <c r="F10" s="41"/>
      <c r="H10" s="134" t="s">
        <v>122</v>
      </c>
      <c r="I10" s="134">
        <v>2839999994</v>
      </c>
      <c r="J10" s="135">
        <v>105000</v>
      </c>
      <c r="K10" s="128" t="s">
        <v>154</v>
      </c>
    </row>
    <row r="11" spans="1:11" ht="20.25" customHeight="1">
      <c r="B11" s="110" t="s">
        <v>122</v>
      </c>
      <c r="C11" s="110">
        <v>2849999993</v>
      </c>
      <c r="D11" s="127">
        <v>105000</v>
      </c>
      <c r="E11" s="128" t="s">
        <v>154</v>
      </c>
      <c r="F11" s="51"/>
      <c r="H11" s="134" t="s">
        <v>122</v>
      </c>
      <c r="I11" s="134">
        <v>2839999993</v>
      </c>
      <c r="J11" s="135">
        <v>105000</v>
      </c>
      <c r="K11" s="128" t="s">
        <v>154</v>
      </c>
    </row>
    <row r="12" spans="1:11" ht="20.25" customHeight="1">
      <c r="B12" s="110"/>
      <c r="C12" s="110"/>
      <c r="D12" s="127"/>
      <c r="E12" s="128"/>
      <c r="F12" s="52"/>
      <c r="H12" s="134" t="s">
        <v>122</v>
      </c>
      <c r="I12" s="134">
        <v>2839999992</v>
      </c>
      <c r="J12" s="135">
        <v>105000</v>
      </c>
      <c r="K12" s="128" t="s">
        <v>154</v>
      </c>
    </row>
    <row r="13" spans="1:11" ht="20.25" customHeight="1">
      <c r="B13" s="110"/>
      <c r="C13" s="110"/>
      <c r="D13" s="127"/>
      <c r="E13" s="128"/>
      <c r="F13" s="52"/>
      <c r="H13" s="134" t="s">
        <v>122</v>
      </c>
      <c r="I13" s="134">
        <v>2839999991</v>
      </c>
      <c r="J13" s="135">
        <v>105000</v>
      </c>
      <c r="K13" s="128" t="s">
        <v>154</v>
      </c>
    </row>
    <row r="14" spans="1:11" ht="20.25" customHeight="1">
      <c r="B14" s="110"/>
      <c r="C14" s="110"/>
      <c r="D14" s="127"/>
      <c r="E14" s="128"/>
      <c r="F14" s="52"/>
      <c r="H14" s="134" t="s">
        <v>122</v>
      </c>
      <c r="I14" s="134">
        <v>2839999990</v>
      </c>
      <c r="J14" s="135">
        <v>105000</v>
      </c>
      <c r="K14" s="128" t="s">
        <v>154</v>
      </c>
    </row>
    <row r="15" spans="1:11" ht="20.25" customHeight="1">
      <c r="B15" s="110"/>
      <c r="C15" s="110"/>
      <c r="D15" s="127"/>
      <c r="E15" s="128"/>
      <c r="F15" s="52"/>
      <c r="H15" s="134" t="s">
        <v>122</v>
      </c>
      <c r="I15" s="134">
        <v>2839999989</v>
      </c>
      <c r="J15" s="135">
        <v>105000</v>
      </c>
      <c r="K15" s="128" t="s">
        <v>154</v>
      </c>
    </row>
    <row r="16" spans="1:11" ht="20.25" customHeight="1">
      <c r="B16" s="110"/>
      <c r="C16" s="110"/>
      <c r="D16" s="127"/>
      <c r="E16" s="128"/>
      <c r="F16" s="55"/>
      <c r="H16" s="134" t="s">
        <v>122</v>
      </c>
      <c r="I16" s="134">
        <v>2839999988</v>
      </c>
      <c r="J16" s="135">
        <v>105000</v>
      </c>
      <c r="K16" s="128" t="s">
        <v>154</v>
      </c>
    </row>
    <row r="17" spans="2:11" ht="20.25" customHeight="1">
      <c r="B17" s="110"/>
      <c r="C17" s="110"/>
      <c r="D17" s="127"/>
      <c r="E17" s="128"/>
      <c r="F17" s="58"/>
      <c r="H17" s="134" t="s">
        <v>122</v>
      </c>
      <c r="I17" s="134">
        <v>2839999987</v>
      </c>
      <c r="J17" s="135">
        <v>105000</v>
      </c>
      <c r="K17" s="128" t="s">
        <v>154</v>
      </c>
    </row>
    <row r="18" spans="2:11" ht="20.25" customHeight="1">
      <c r="B18" s="110"/>
      <c r="C18" s="110"/>
      <c r="D18" s="127"/>
      <c r="E18" s="128"/>
      <c r="F18" s="59"/>
      <c r="H18" s="134" t="s">
        <v>122</v>
      </c>
      <c r="I18" s="134">
        <v>2839999986</v>
      </c>
      <c r="J18" s="135">
        <v>105000</v>
      </c>
      <c r="K18" s="128" t="s">
        <v>154</v>
      </c>
    </row>
    <row r="19" spans="2:11" ht="20.25" customHeight="1">
      <c r="B19" s="110"/>
      <c r="C19" s="110"/>
      <c r="D19" s="127"/>
      <c r="E19" s="128"/>
      <c r="F19" s="52"/>
      <c r="H19" s="134" t="s">
        <v>122</v>
      </c>
      <c r="I19" s="134">
        <v>2839999985</v>
      </c>
      <c r="J19" s="135">
        <v>105000</v>
      </c>
      <c r="K19" s="128" t="s">
        <v>154</v>
      </c>
    </row>
    <row r="20" spans="2:11" ht="20.25" customHeight="1">
      <c r="B20" s="110"/>
      <c r="C20" s="110"/>
      <c r="D20" s="127"/>
      <c r="E20" s="128"/>
      <c r="F20" s="52"/>
      <c r="H20" s="134" t="s">
        <v>122</v>
      </c>
      <c r="I20" s="134">
        <v>2839999984</v>
      </c>
      <c r="J20" s="135">
        <v>105000</v>
      </c>
      <c r="K20" s="128" t="s">
        <v>154</v>
      </c>
    </row>
    <row r="21" spans="2:11" ht="20.25" customHeight="1">
      <c r="B21" s="110"/>
      <c r="C21" s="110"/>
      <c r="D21" s="127"/>
      <c r="E21" s="128"/>
      <c r="F21" s="52"/>
      <c r="H21" s="134"/>
      <c r="I21" s="134"/>
      <c r="J21" s="135"/>
      <c r="K21" s="136"/>
    </row>
    <row r="22" spans="2:11" ht="20.25" customHeight="1">
      <c r="B22" s="110"/>
      <c r="C22" s="110"/>
      <c r="D22" s="127"/>
      <c r="E22" s="128"/>
      <c r="F22" s="52"/>
      <c r="H22" s="134"/>
      <c r="I22" s="134"/>
      <c r="J22" s="135"/>
      <c r="K22" s="136"/>
    </row>
    <row r="23" spans="2:11" ht="20.25" customHeight="1">
      <c r="B23" s="110"/>
      <c r="C23" s="110"/>
      <c r="D23" s="127"/>
      <c r="E23" s="128"/>
      <c r="F23" s="59"/>
      <c r="H23" s="134"/>
      <c r="I23" s="134"/>
      <c r="J23" s="135"/>
      <c r="K23" s="136"/>
    </row>
    <row r="24" spans="2:11" ht="20.25" customHeight="1">
      <c r="B24" s="110"/>
      <c r="C24" s="110"/>
      <c r="D24" s="127"/>
      <c r="E24" s="128"/>
      <c r="F24" s="52"/>
      <c r="H24" s="134"/>
      <c r="I24" s="134"/>
      <c r="J24" s="135"/>
      <c r="K24" s="136"/>
    </row>
    <row r="25" spans="2:11" ht="20.25" customHeight="1">
      <c r="B25" s="110"/>
      <c r="C25" s="110"/>
      <c r="D25" s="127"/>
      <c r="E25" s="128"/>
      <c r="F25" s="52"/>
      <c r="H25" s="134"/>
      <c r="I25" s="134"/>
      <c r="J25" s="135"/>
      <c r="K25" s="136"/>
    </row>
    <row r="26" spans="2:11" ht="20.25" customHeight="1">
      <c r="B26" s="110"/>
      <c r="C26" s="110"/>
      <c r="D26" s="127"/>
      <c r="E26" s="128"/>
      <c r="F26" s="52"/>
      <c r="H26" s="134"/>
      <c r="I26" s="134"/>
      <c r="J26" s="135"/>
      <c r="K26" s="136"/>
    </row>
    <row r="27" spans="2:11" ht="20.25" customHeight="1">
      <c r="B27" s="110"/>
      <c r="C27" s="110"/>
      <c r="D27" s="127"/>
      <c r="E27" s="128"/>
      <c r="F27" s="52"/>
      <c r="H27" s="134"/>
      <c r="I27" s="134"/>
      <c r="J27" s="135"/>
      <c r="K27" s="136"/>
    </row>
    <row r="28" spans="2:11" ht="20.25" customHeight="1">
      <c r="B28" s="110"/>
      <c r="C28" s="110"/>
      <c r="D28" s="127"/>
      <c r="E28" s="128"/>
      <c r="F28" s="59"/>
      <c r="H28" s="134"/>
      <c r="I28" s="134"/>
      <c r="J28" s="135"/>
      <c r="K28" s="136"/>
    </row>
    <row r="29" spans="2:11" ht="20.25" customHeight="1">
      <c r="B29" s="110"/>
      <c r="C29" s="110"/>
      <c r="D29" s="127"/>
      <c r="E29" s="128"/>
      <c r="F29" s="52"/>
      <c r="H29" s="134"/>
      <c r="I29" s="134"/>
      <c r="J29" s="135"/>
      <c r="K29" s="136"/>
    </row>
    <row r="30" spans="2:11" ht="20.25" customHeight="1">
      <c r="B30" s="110"/>
      <c r="C30" s="110"/>
      <c r="D30" s="127"/>
      <c r="E30" s="128"/>
      <c r="F30" s="52"/>
      <c r="H30" s="134"/>
      <c r="I30" s="134"/>
      <c r="J30" s="135"/>
      <c r="K30" s="136"/>
    </row>
    <row r="31" spans="2:11" ht="20.25" customHeight="1">
      <c r="B31" s="110"/>
      <c r="C31" s="110"/>
      <c r="D31" s="127"/>
      <c r="E31" s="128"/>
      <c r="F31" s="52"/>
      <c r="H31" s="134"/>
      <c r="I31" s="134"/>
      <c r="J31" s="135"/>
      <c r="K31" s="136"/>
    </row>
    <row r="32" spans="2:11" ht="20.25" customHeight="1">
      <c r="B32" s="110"/>
      <c r="C32" s="110"/>
      <c r="D32" s="127"/>
      <c r="E32" s="128"/>
      <c r="F32" s="52"/>
      <c r="H32" s="134"/>
      <c r="I32" s="134"/>
      <c r="J32" s="135"/>
      <c r="K32" s="136"/>
    </row>
    <row r="33" spans="2:11" ht="20.25" customHeight="1">
      <c r="B33" s="110"/>
      <c r="C33" s="110"/>
      <c r="D33" s="127"/>
      <c r="E33" s="128"/>
      <c r="F33" s="59"/>
      <c r="H33" s="134"/>
      <c r="I33" s="134"/>
      <c r="J33" s="135"/>
      <c r="K33" s="136"/>
    </row>
    <row r="34" spans="2:11" ht="20.25" customHeight="1">
      <c r="B34" s="110"/>
      <c r="C34" s="110"/>
      <c r="D34" s="127"/>
      <c r="E34" s="128"/>
      <c r="F34" s="52"/>
      <c r="H34" s="134"/>
      <c r="I34" s="134"/>
      <c r="J34" s="135"/>
      <c r="K34" s="136"/>
    </row>
    <row r="35" spans="2:11" ht="20.25" customHeight="1">
      <c r="B35" s="110"/>
      <c r="C35" s="110"/>
      <c r="D35" s="127"/>
      <c r="E35" s="128"/>
      <c r="F35" s="52"/>
      <c r="H35" s="134"/>
      <c r="I35" s="134"/>
      <c r="J35" s="135"/>
      <c r="K35" s="136"/>
    </row>
    <row r="36" spans="2:11" ht="20.25" customHeight="1">
      <c r="B36" s="110"/>
      <c r="C36" s="110"/>
      <c r="D36" s="127"/>
      <c r="E36" s="128"/>
      <c r="F36" s="52"/>
      <c r="H36" s="134"/>
      <c r="I36" s="134"/>
      <c r="J36" s="135"/>
      <c r="K36" s="136"/>
    </row>
    <row r="37" spans="2:11" ht="20.25" customHeight="1">
      <c r="B37" s="110"/>
      <c r="C37" s="110"/>
      <c r="D37" s="127"/>
      <c r="E37" s="128"/>
      <c r="F37" s="52"/>
      <c r="H37" s="134"/>
      <c r="I37" s="134"/>
      <c r="J37" s="135"/>
      <c r="K37" s="136"/>
    </row>
    <row r="38" spans="2:11" ht="20.25" customHeight="1">
      <c r="B38" s="110"/>
      <c r="C38" s="110"/>
      <c r="D38" s="127"/>
      <c r="E38" s="128"/>
      <c r="F38" s="59"/>
      <c r="H38" s="134"/>
      <c r="I38" s="134"/>
      <c r="J38" s="135"/>
      <c r="K38" s="136"/>
    </row>
    <row r="39" spans="2:11" ht="20.25" customHeight="1">
      <c r="B39" s="110"/>
      <c r="C39" s="110"/>
      <c r="D39" s="127"/>
      <c r="E39" s="128"/>
      <c r="F39" s="52"/>
      <c r="H39" s="134"/>
      <c r="I39" s="134"/>
      <c r="J39" s="135"/>
      <c r="K39" s="136"/>
    </row>
    <row r="40" spans="2:11" ht="20.25" customHeight="1">
      <c r="B40" s="110"/>
      <c r="C40" s="110"/>
      <c r="D40" s="127"/>
      <c r="E40" s="128"/>
      <c r="F40" s="52"/>
      <c r="H40" s="134"/>
      <c r="I40" s="134"/>
      <c r="J40" s="135"/>
      <c r="K40" s="136"/>
    </row>
    <row r="41" spans="2:11" ht="20.25" customHeight="1">
      <c r="B41" s="110"/>
      <c r="C41" s="110"/>
      <c r="D41" s="127"/>
      <c r="E41" s="128"/>
      <c r="F41" s="52"/>
      <c r="H41" s="134"/>
      <c r="I41" s="134"/>
      <c r="J41" s="135"/>
      <c r="K41" s="136"/>
    </row>
    <row r="42" spans="2:11" ht="20.25" customHeight="1">
      <c r="B42" s="110"/>
      <c r="C42" s="110"/>
      <c r="D42" s="127"/>
      <c r="E42" s="128"/>
      <c r="F42" s="52"/>
      <c r="H42" s="134"/>
      <c r="I42" s="134"/>
      <c r="J42" s="135"/>
      <c r="K42" s="136"/>
    </row>
    <row r="43" spans="2:11" ht="20.25" customHeight="1">
      <c r="B43" s="110"/>
      <c r="C43" s="110"/>
      <c r="D43" s="127"/>
      <c r="E43" s="128"/>
      <c r="F43" s="59"/>
      <c r="H43" s="134"/>
      <c r="I43" s="134"/>
      <c r="J43" s="135"/>
      <c r="K43" s="136"/>
    </row>
    <row r="44" spans="2:11" ht="20.25" customHeight="1">
      <c r="B44" s="110"/>
      <c r="C44" s="110"/>
      <c r="D44" s="127"/>
      <c r="E44" s="128"/>
      <c r="F44" s="52"/>
      <c r="H44" s="134"/>
      <c r="I44" s="134"/>
      <c r="J44" s="135"/>
      <c r="K44" s="136"/>
    </row>
    <row r="45" spans="2:11" ht="20.25" customHeight="1">
      <c r="B45" s="110"/>
      <c r="C45" s="110"/>
      <c r="D45" s="127"/>
      <c r="E45" s="128"/>
      <c r="F45" s="52"/>
      <c r="H45" s="134"/>
      <c r="I45" s="134"/>
      <c r="J45" s="135"/>
      <c r="K45" s="136"/>
    </row>
    <row r="46" spans="2:11" ht="20.25" customHeight="1">
      <c r="B46" s="110"/>
      <c r="C46" s="110"/>
      <c r="D46" s="127"/>
      <c r="E46" s="128"/>
      <c r="F46" s="52"/>
      <c r="H46" s="134"/>
      <c r="I46" s="134"/>
      <c r="J46" s="135"/>
      <c r="K46" s="136"/>
    </row>
    <row r="47" spans="2:11" ht="20.25" customHeight="1">
      <c r="B47" s="110"/>
      <c r="C47" s="110"/>
      <c r="D47" s="127"/>
      <c r="E47" s="128"/>
      <c r="F47" s="52"/>
      <c r="H47" s="134"/>
      <c r="I47" s="134"/>
      <c r="J47" s="135"/>
      <c r="K47" s="136"/>
    </row>
    <row r="48" spans="2:11" ht="20.25" customHeight="1">
      <c r="B48" s="110"/>
      <c r="C48" s="110"/>
      <c r="D48" s="127"/>
      <c r="E48" s="128"/>
      <c r="H48" s="134"/>
      <c r="I48" s="134"/>
      <c r="J48" s="135"/>
      <c r="K48" s="136"/>
    </row>
    <row r="49" spans="2:11" ht="20.25" customHeight="1">
      <c r="B49" s="110"/>
      <c r="C49" s="110"/>
      <c r="D49" s="127"/>
      <c r="E49" s="128"/>
      <c r="H49" s="134"/>
      <c r="I49" s="134"/>
      <c r="J49" s="135"/>
      <c r="K49" s="136"/>
    </row>
    <row r="50" spans="2:11" ht="20.25" customHeight="1">
      <c r="B50" s="110"/>
      <c r="C50" s="110"/>
      <c r="D50" s="127"/>
      <c r="E50" s="128"/>
      <c r="H50" s="134"/>
      <c r="I50" s="134"/>
      <c r="J50" s="135"/>
      <c r="K50" s="136"/>
    </row>
    <row r="51" spans="2:11" ht="20.25" customHeight="1">
      <c r="B51" s="110"/>
      <c r="C51" s="110"/>
      <c r="D51" s="127"/>
      <c r="E51" s="128"/>
      <c r="H51" s="134"/>
      <c r="I51" s="134"/>
      <c r="J51" s="135"/>
      <c r="K51" s="136"/>
    </row>
    <row r="52" spans="2:11" ht="20.25" customHeight="1">
      <c r="B52" s="110"/>
      <c r="C52" s="110"/>
      <c r="D52" s="127"/>
      <c r="E52" s="128"/>
      <c r="H52" s="134"/>
      <c r="I52" s="134"/>
      <c r="J52" s="135"/>
      <c r="K52" s="136"/>
    </row>
    <row r="53" spans="2:11" ht="20.25" customHeight="1">
      <c r="B53" s="110"/>
      <c r="C53" s="110"/>
      <c r="D53" s="127"/>
      <c r="E53" s="128"/>
      <c r="H53" s="134"/>
      <c r="I53" s="134"/>
      <c r="J53" s="135"/>
      <c r="K53" s="136"/>
    </row>
    <row r="54" spans="2:11" ht="20.25" customHeight="1">
      <c r="B54" s="110"/>
      <c r="C54" s="110"/>
      <c r="D54" s="127"/>
      <c r="E54" s="128"/>
      <c r="H54" s="134"/>
      <c r="I54" s="134"/>
      <c r="J54" s="135"/>
      <c r="K54" s="136"/>
    </row>
    <row r="55" spans="2:11" ht="20.25" customHeight="1">
      <c r="B55" s="110"/>
      <c r="C55" s="110"/>
      <c r="D55" s="127"/>
      <c r="E55" s="128"/>
      <c r="H55" s="134"/>
      <c r="I55" s="134"/>
      <c r="J55" s="135"/>
      <c r="K55" s="136"/>
    </row>
    <row r="56" spans="2:11" ht="20.25" customHeight="1">
      <c r="B56" s="110"/>
      <c r="C56" s="110"/>
      <c r="D56" s="127"/>
      <c r="E56" s="128"/>
      <c r="H56" s="134"/>
      <c r="I56" s="134"/>
      <c r="J56" s="135"/>
      <c r="K56" s="136"/>
    </row>
    <row r="57" spans="2:11" ht="20.25" customHeight="1">
      <c r="B57" s="110"/>
      <c r="C57" s="110"/>
      <c r="D57" s="127"/>
      <c r="E57" s="128"/>
      <c r="H57" s="134"/>
      <c r="I57" s="134"/>
      <c r="J57" s="135"/>
      <c r="K57" s="136"/>
    </row>
    <row r="58" spans="2:11" ht="20.25" customHeight="1">
      <c r="B58" s="110"/>
      <c r="C58" s="110"/>
      <c r="D58" s="127"/>
      <c r="E58" s="128"/>
      <c r="H58" s="134"/>
      <c r="I58" s="134"/>
      <c r="J58" s="135"/>
      <c r="K58" s="136"/>
    </row>
    <row r="59" spans="2:11" ht="20.25" customHeight="1">
      <c r="B59" s="110"/>
      <c r="C59" s="110"/>
      <c r="D59" s="127"/>
      <c r="E59" s="128"/>
      <c r="H59" s="134"/>
      <c r="I59" s="134"/>
      <c r="J59" s="135"/>
      <c r="K59" s="136"/>
    </row>
    <row r="60" spans="2:11" ht="20.25" customHeight="1">
      <c r="B60" s="110"/>
      <c r="C60" s="110"/>
      <c r="D60" s="127"/>
      <c r="E60" s="128"/>
      <c r="H60" s="134"/>
      <c r="I60" s="134"/>
      <c r="J60" s="135"/>
      <c r="K60" s="136"/>
    </row>
    <row r="61" spans="2:11" ht="20.25" customHeight="1">
      <c r="B61" s="110"/>
      <c r="C61" s="110"/>
      <c r="D61" s="127"/>
      <c r="E61" s="128"/>
      <c r="H61" s="134"/>
      <c r="I61" s="134"/>
      <c r="J61" s="135"/>
      <c r="K61" s="136"/>
    </row>
    <row r="62" spans="2:11" ht="20.25" customHeight="1">
      <c r="B62" s="110"/>
      <c r="C62" s="110"/>
      <c r="D62" s="127"/>
      <c r="E62" s="128"/>
      <c r="H62" s="134"/>
      <c r="I62" s="134"/>
      <c r="J62" s="135"/>
      <c r="K62" s="136"/>
    </row>
    <row r="63" spans="2:11" ht="20.25" customHeight="1">
      <c r="B63" s="110"/>
      <c r="C63" s="110"/>
      <c r="D63" s="127"/>
      <c r="E63" s="128"/>
      <c r="H63" s="134"/>
      <c r="I63" s="134"/>
      <c r="J63" s="135"/>
      <c r="K63" s="136"/>
    </row>
    <row r="64" spans="2:11" ht="20.25" customHeight="1">
      <c r="B64" s="110"/>
      <c r="C64" s="110"/>
      <c r="D64" s="127"/>
      <c r="E64" s="128"/>
      <c r="H64" s="134"/>
      <c r="I64" s="134"/>
      <c r="J64" s="135"/>
      <c r="K64" s="136"/>
    </row>
    <row r="65" spans="2:11" ht="20.25" customHeight="1">
      <c r="B65" s="110"/>
      <c r="C65" s="110"/>
      <c r="D65" s="127"/>
      <c r="E65" s="128"/>
      <c r="H65" s="134"/>
      <c r="I65" s="134"/>
      <c r="J65" s="135"/>
      <c r="K65" s="136"/>
    </row>
    <row r="66" spans="2:11" ht="20.25" customHeight="1">
      <c r="B66" s="110"/>
      <c r="C66" s="110"/>
      <c r="D66" s="127"/>
      <c r="E66" s="128"/>
      <c r="H66" s="134"/>
      <c r="I66" s="134"/>
      <c r="J66" s="135"/>
      <c r="K66" s="136"/>
    </row>
    <row r="67" spans="2:11" ht="20.25" customHeight="1">
      <c r="B67" s="110"/>
      <c r="C67" s="110"/>
      <c r="D67" s="127"/>
      <c r="E67" s="128"/>
      <c r="H67" s="134"/>
      <c r="I67" s="134"/>
      <c r="J67" s="135"/>
      <c r="K67" s="136"/>
    </row>
    <row r="68" spans="2:11" ht="20.25" customHeight="1">
      <c r="B68" s="110"/>
      <c r="C68" s="110"/>
      <c r="D68" s="127"/>
      <c r="E68" s="128"/>
      <c r="H68" s="134"/>
      <c r="I68" s="134"/>
      <c r="J68" s="135"/>
      <c r="K68" s="136"/>
    </row>
    <row r="69" spans="2:11" ht="20.25" customHeight="1">
      <c r="B69" s="110"/>
      <c r="C69" s="110"/>
      <c r="D69" s="127"/>
      <c r="E69" s="128"/>
      <c r="H69" s="134"/>
      <c r="I69" s="134"/>
      <c r="J69" s="135"/>
      <c r="K69" s="136"/>
    </row>
    <row r="70" spans="2:11" ht="20.25" customHeight="1">
      <c r="B70" s="110"/>
      <c r="C70" s="110"/>
      <c r="D70" s="127"/>
      <c r="E70" s="128"/>
      <c r="H70" s="134"/>
      <c r="I70" s="134"/>
      <c r="J70" s="135"/>
      <c r="K70" s="136"/>
    </row>
    <row r="71" spans="2:11" ht="20.25" customHeight="1">
      <c r="B71" s="110"/>
      <c r="C71" s="110"/>
      <c r="D71" s="127"/>
      <c r="E71" s="128"/>
      <c r="H71" s="134"/>
      <c r="I71" s="134"/>
      <c r="J71" s="135"/>
      <c r="K71" s="136"/>
    </row>
    <row r="72" spans="2:11" ht="20.25" customHeight="1">
      <c r="B72" s="110"/>
      <c r="C72" s="110"/>
      <c r="D72" s="127"/>
      <c r="E72" s="128"/>
      <c r="H72" s="134"/>
      <c r="I72" s="134"/>
      <c r="J72" s="135"/>
      <c r="K72" s="136"/>
    </row>
    <row r="73" spans="2:11" ht="20.25" customHeight="1">
      <c r="B73" s="110"/>
      <c r="C73" s="110"/>
      <c r="D73" s="127"/>
      <c r="E73" s="128"/>
      <c r="H73" s="134"/>
      <c r="I73" s="134"/>
      <c r="J73" s="135"/>
      <c r="K73" s="136"/>
    </row>
    <row r="74" spans="2:11" ht="20.25" customHeight="1">
      <c r="B74" s="110"/>
      <c r="C74" s="110"/>
      <c r="D74" s="127"/>
      <c r="E74" s="128"/>
      <c r="H74" s="134"/>
      <c r="I74" s="134"/>
      <c r="J74" s="135"/>
      <c r="K74" s="136"/>
    </row>
    <row r="75" spans="2:11" ht="20.25" customHeight="1">
      <c r="B75" s="110"/>
      <c r="C75" s="110"/>
      <c r="D75" s="127"/>
      <c r="E75" s="128"/>
      <c r="H75" s="134"/>
      <c r="I75" s="134"/>
      <c r="J75" s="135"/>
      <c r="K75" s="136"/>
    </row>
    <row r="76" spans="2:11" ht="20.25" customHeight="1">
      <c r="B76" s="110"/>
      <c r="C76" s="110"/>
      <c r="D76" s="127"/>
      <c r="E76" s="128"/>
      <c r="H76" s="134"/>
      <c r="I76" s="134"/>
      <c r="J76" s="135"/>
      <c r="K76" s="136"/>
    </row>
    <row r="77" spans="2:11" ht="20.25" customHeight="1">
      <c r="B77" s="110"/>
      <c r="C77" s="110"/>
      <c r="D77" s="127"/>
      <c r="E77" s="128"/>
      <c r="H77" s="134"/>
      <c r="I77" s="134"/>
      <c r="J77" s="135"/>
      <c r="K77" s="136"/>
    </row>
    <row r="78" spans="2:11" ht="20.25" customHeight="1">
      <c r="B78" s="110"/>
      <c r="C78" s="110"/>
      <c r="D78" s="127"/>
      <c r="E78" s="128"/>
      <c r="H78" s="134"/>
      <c r="I78" s="134"/>
      <c r="J78" s="135"/>
      <c r="K78" s="136"/>
    </row>
    <row r="79" spans="2:11" ht="20.25" customHeight="1">
      <c r="B79" s="110"/>
      <c r="C79" s="110"/>
      <c r="D79" s="127"/>
      <c r="E79" s="128"/>
      <c r="H79" s="134"/>
      <c r="I79" s="134"/>
      <c r="J79" s="135"/>
      <c r="K79" s="136"/>
    </row>
    <row r="80" spans="2:11" ht="20.25" customHeight="1">
      <c r="B80" s="110"/>
      <c r="C80" s="110"/>
      <c r="D80" s="127"/>
      <c r="E80" s="128"/>
      <c r="H80" s="134"/>
      <c r="I80" s="134"/>
      <c r="J80" s="135"/>
      <c r="K80" s="136"/>
    </row>
    <row r="81" spans="2:11" ht="20.25" customHeight="1">
      <c r="B81" s="110"/>
      <c r="C81" s="110"/>
      <c r="D81" s="127"/>
      <c r="E81" s="128"/>
      <c r="H81" s="134"/>
      <c r="I81" s="134"/>
      <c r="J81" s="135"/>
      <c r="K81" s="136"/>
    </row>
    <row r="82" spans="2:11" ht="20.25" customHeight="1">
      <c r="B82" s="110"/>
      <c r="C82" s="110"/>
      <c r="D82" s="127"/>
      <c r="E82" s="128"/>
      <c r="H82" s="134"/>
      <c r="I82" s="134"/>
      <c r="J82" s="135"/>
      <c r="K82" s="136"/>
    </row>
    <row r="83" spans="2:11" ht="20.25" customHeight="1">
      <c r="B83" s="110"/>
      <c r="C83" s="110"/>
      <c r="D83" s="127"/>
      <c r="E83" s="128"/>
      <c r="H83" s="134"/>
      <c r="I83" s="134"/>
      <c r="J83" s="135"/>
      <c r="K83" s="136"/>
    </row>
    <row r="84" spans="2:11" ht="20.25" customHeight="1">
      <c r="B84" s="110"/>
      <c r="C84" s="110"/>
      <c r="D84" s="127"/>
      <c r="E84" s="128"/>
      <c r="H84" s="134"/>
      <c r="I84" s="134"/>
      <c r="J84" s="135"/>
      <c r="K84" s="136"/>
    </row>
    <row r="85" spans="2:11" ht="20.25" customHeight="1">
      <c r="B85" s="110"/>
      <c r="C85" s="110"/>
      <c r="D85" s="127"/>
      <c r="E85" s="128"/>
      <c r="H85" s="134"/>
      <c r="I85" s="134"/>
      <c r="J85" s="135"/>
      <c r="K85" s="136"/>
    </row>
    <row r="86" spans="2:11" ht="20.25" customHeight="1">
      <c r="B86" s="110"/>
      <c r="C86" s="110"/>
      <c r="D86" s="127"/>
      <c r="E86" s="128"/>
      <c r="H86" s="134"/>
      <c r="I86" s="134"/>
      <c r="J86" s="135"/>
      <c r="K86" s="136"/>
    </row>
    <row r="87" spans="2:11" ht="20.25" customHeight="1">
      <c r="B87" s="110"/>
      <c r="C87" s="110"/>
      <c r="D87" s="127"/>
      <c r="E87" s="128"/>
      <c r="H87" s="134"/>
      <c r="I87" s="134"/>
      <c r="J87" s="135"/>
      <c r="K87" s="136"/>
    </row>
    <row r="88" spans="2:11" ht="20.25" customHeight="1">
      <c r="B88" s="110"/>
      <c r="C88" s="110"/>
      <c r="D88" s="127"/>
      <c r="E88" s="128"/>
      <c r="H88" s="134"/>
      <c r="I88" s="134"/>
      <c r="J88" s="135"/>
      <c r="K88" s="136"/>
    </row>
    <row r="89" spans="2:11" ht="20.25" customHeight="1">
      <c r="B89" s="110"/>
      <c r="C89" s="110"/>
      <c r="D89" s="127"/>
      <c r="E89" s="128"/>
      <c r="H89" s="134"/>
      <c r="I89" s="134"/>
      <c r="J89" s="135"/>
      <c r="K89" s="136"/>
    </row>
    <row r="90" spans="2:11" ht="20.25" customHeight="1">
      <c r="B90" s="110"/>
      <c r="C90" s="110"/>
      <c r="D90" s="127"/>
      <c r="E90" s="128"/>
      <c r="H90" s="134"/>
      <c r="I90" s="134"/>
      <c r="J90" s="135"/>
      <c r="K90" s="136"/>
    </row>
    <row r="91" spans="2:11" ht="20.25" customHeight="1">
      <c r="B91" s="110"/>
      <c r="C91" s="110"/>
      <c r="D91" s="127"/>
      <c r="E91" s="128"/>
      <c r="H91" s="134"/>
      <c r="I91" s="134"/>
      <c r="J91" s="135"/>
      <c r="K91" s="136"/>
    </row>
    <row r="92" spans="2:11" ht="20.25" customHeight="1">
      <c r="B92" s="110"/>
      <c r="C92" s="110"/>
      <c r="D92" s="127"/>
      <c r="E92" s="128"/>
      <c r="H92" s="134"/>
      <c r="I92" s="134"/>
      <c r="J92" s="135"/>
      <c r="K92" s="136"/>
    </row>
    <row r="93" spans="2:11" ht="20.25" customHeight="1">
      <c r="B93" s="110"/>
      <c r="C93" s="110"/>
      <c r="D93" s="127"/>
      <c r="E93" s="128"/>
      <c r="H93" s="134"/>
      <c r="I93" s="134"/>
      <c r="J93" s="135"/>
      <c r="K93" s="136"/>
    </row>
    <row r="94" spans="2:11" ht="20.25" customHeight="1">
      <c r="B94" s="110"/>
      <c r="C94" s="110"/>
      <c r="D94" s="127"/>
      <c r="E94" s="128"/>
      <c r="H94" s="134"/>
      <c r="I94" s="134"/>
      <c r="J94" s="135"/>
      <c r="K94" s="136"/>
    </row>
    <row r="95" spans="2:11" ht="20.25" customHeight="1">
      <c r="B95" s="110"/>
      <c r="C95" s="110"/>
      <c r="D95" s="127"/>
      <c r="E95" s="128"/>
      <c r="H95" s="134"/>
      <c r="I95" s="134"/>
      <c r="J95" s="135"/>
      <c r="K95" s="136"/>
    </row>
    <row r="96" spans="2:11" ht="20.25" customHeight="1">
      <c r="B96" s="110"/>
      <c r="C96" s="110"/>
      <c r="D96" s="127"/>
      <c r="E96" s="128"/>
      <c r="H96" s="134"/>
      <c r="I96" s="134"/>
      <c r="J96" s="135"/>
      <c r="K96" s="136"/>
    </row>
    <row r="97" spans="2:11" ht="20.25" customHeight="1">
      <c r="B97" s="110"/>
      <c r="C97" s="110"/>
      <c r="D97" s="127"/>
      <c r="E97" s="128"/>
      <c r="H97" s="134"/>
      <c r="I97" s="134"/>
      <c r="J97" s="135"/>
      <c r="K97" s="136"/>
    </row>
    <row r="98" spans="2:11" ht="20.25" customHeight="1">
      <c r="B98" s="110"/>
      <c r="C98" s="110"/>
      <c r="D98" s="127"/>
      <c r="E98" s="128"/>
      <c r="H98" s="134"/>
      <c r="I98" s="134"/>
      <c r="J98" s="135"/>
      <c r="K98" s="136"/>
    </row>
    <row r="99" spans="2:11" ht="20.25" customHeight="1">
      <c r="B99" s="110"/>
      <c r="C99" s="110"/>
      <c r="D99" s="127"/>
      <c r="E99" s="128"/>
      <c r="H99" s="134"/>
      <c r="I99" s="134"/>
      <c r="J99" s="135"/>
      <c r="K99" s="136"/>
    </row>
    <row r="100" spans="2:11" ht="20.25" customHeight="1">
      <c r="B100" s="110"/>
      <c r="C100" s="110"/>
      <c r="D100" s="127"/>
      <c r="E100" s="128"/>
      <c r="H100" s="134"/>
      <c r="I100" s="134"/>
      <c r="J100" s="135"/>
      <c r="K100" s="136"/>
    </row>
    <row r="101" spans="2:11" ht="20.25" customHeight="1">
      <c r="B101" s="110"/>
      <c r="C101" s="110"/>
      <c r="D101" s="127"/>
      <c r="E101" s="128"/>
      <c r="H101" s="134"/>
      <c r="I101" s="134"/>
      <c r="J101" s="135"/>
      <c r="K101" s="136"/>
    </row>
    <row r="102" spans="2:11" ht="20.25" customHeight="1">
      <c r="B102" s="110"/>
      <c r="C102" s="110"/>
      <c r="D102" s="127"/>
      <c r="E102" s="128"/>
      <c r="H102" s="134"/>
      <c r="I102" s="134"/>
      <c r="J102" s="135"/>
      <c r="K102" s="136"/>
    </row>
    <row r="103" spans="2:11" ht="20.25" customHeight="1">
      <c r="B103" s="110"/>
      <c r="C103" s="110"/>
      <c r="D103" s="127"/>
      <c r="E103" s="128"/>
      <c r="H103" s="134"/>
      <c r="I103" s="134"/>
      <c r="J103" s="135"/>
      <c r="K103" s="136"/>
    </row>
    <row r="104" spans="2:11" ht="20.25" customHeight="1">
      <c r="B104" s="110"/>
      <c r="C104" s="110"/>
      <c r="D104" s="127"/>
      <c r="E104" s="128"/>
      <c r="H104" s="134"/>
      <c r="I104" s="134"/>
      <c r="J104" s="135"/>
      <c r="K104" s="136"/>
    </row>
    <row r="105" spans="2:11" ht="20.25" customHeight="1">
      <c r="B105" s="110"/>
      <c r="C105" s="110"/>
      <c r="D105" s="127"/>
      <c r="E105" s="128"/>
      <c r="H105" s="134"/>
      <c r="I105" s="134"/>
      <c r="J105" s="135"/>
      <c r="K105" s="136"/>
    </row>
    <row r="106" spans="2:11" ht="20.25" customHeight="1">
      <c r="B106" s="110"/>
      <c r="C106" s="110"/>
      <c r="D106" s="127"/>
      <c r="E106" s="128"/>
      <c r="H106" s="134"/>
      <c r="I106" s="134"/>
      <c r="J106" s="135"/>
      <c r="K106" s="136"/>
    </row>
    <row r="107" spans="2:11" ht="20.25" customHeight="1">
      <c r="B107" s="110"/>
      <c r="C107" s="110"/>
      <c r="D107" s="127"/>
      <c r="E107" s="128"/>
      <c r="H107" s="134"/>
      <c r="I107" s="134"/>
      <c r="J107" s="135"/>
      <c r="K107" s="136"/>
    </row>
    <row r="108" spans="2:11" ht="20.25" customHeight="1">
      <c r="B108" s="110"/>
      <c r="C108" s="110"/>
      <c r="D108" s="127"/>
      <c r="E108" s="128"/>
      <c r="H108" s="134"/>
      <c r="I108" s="134"/>
      <c r="J108" s="135"/>
      <c r="K108" s="136"/>
    </row>
    <row r="109" spans="2:11" ht="20.25" customHeight="1">
      <c r="B109" s="110"/>
      <c r="C109" s="110"/>
      <c r="D109" s="127"/>
      <c r="E109" s="128"/>
      <c r="H109" s="134"/>
      <c r="I109" s="134"/>
      <c r="J109" s="135"/>
      <c r="K109" s="136"/>
    </row>
    <row r="110" spans="2:11" ht="20.25" customHeight="1">
      <c r="B110" s="110"/>
      <c r="C110" s="110"/>
      <c r="D110" s="127"/>
      <c r="E110" s="128"/>
      <c r="H110" s="134"/>
      <c r="I110" s="134"/>
      <c r="J110" s="135"/>
      <c r="K110" s="136"/>
    </row>
    <row r="111" spans="2:11" ht="20.25" customHeight="1">
      <c r="B111" s="110"/>
      <c r="C111" s="110"/>
      <c r="D111" s="127"/>
      <c r="E111" s="128"/>
      <c r="H111" s="134"/>
      <c r="I111" s="134"/>
      <c r="J111" s="135"/>
      <c r="K111" s="136"/>
    </row>
    <row r="112" spans="2:11" ht="20.25" customHeight="1">
      <c r="B112" s="110"/>
      <c r="C112" s="110"/>
      <c r="D112" s="127"/>
      <c r="E112" s="128"/>
      <c r="H112" s="134"/>
      <c r="I112" s="134"/>
      <c r="J112" s="135"/>
      <c r="K112" s="136"/>
    </row>
    <row r="113" spans="2:11" ht="20.25" customHeight="1">
      <c r="B113" s="110"/>
      <c r="C113" s="110"/>
      <c r="D113" s="127"/>
      <c r="E113" s="128"/>
      <c r="H113" s="134"/>
      <c r="I113" s="134"/>
      <c r="J113" s="135"/>
      <c r="K113" s="136"/>
    </row>
    <row r="114" spans="2:11" ht="20.25" customHeight="1">
      <c r="B114" s="110"/>
      <c r="C114" s="110"/>
      <c r="D114" s="127"/>
      <c r="E114" s="128"/>
      <c r="H114" s="134"/>
      <c r="I114" s="134"/>
      <c r="J114" s="135"/>
      <c r="K114" s="136"/>
    </row>
    <row r="115" spans="2:11" ht="20.25" customHeight="1">
      <c r="B115" s="110"/>
      <c r="C115" s="110"/>
      <c r="D115" s="127"/>
      <c r="E115" s="128"/>
      <c r="H115" s="134"/>
      <c r="I115" s="134"/>
      <c r="J115" s="135"/>
      <c r="K115" s="136"/>
    </row>
    <row r="116" spans="2:11" ht="20.25" customHeight="1">
      <c r="B116" s="110"/>
      <c r="C116" s="110"/>
      <c r="D116" s="127"/>
      <c r="E116" s="128"/>
      <c r="H116" s="134"/>
      <c r="I116" s="134"/>
      <c r="J116" s="135"/>
      <c r="K116" s="136"/>
    </row>
    <row r="117" spans="2:11" ht="20.25" customHeight="1">
      <c r="B117" s="110"/>
      <c r="C117" s="110"/>
      <c r="D117" s="127"/>
      <c r="E117" s="128"/>
      <c r="H117" s="134"/>
      <c r="I117" s="134"/>
      <c r="J117" s="135"/>
      <c r="K117" s="136"/>
    </row>
    <row r="118" spans="2:11" ht="20.25" customHeight="1">
      <c r="B118" s="110"/>
      <c r="C118" s="110"/>
      <c r="D118" s="127"/>
      <c r="E118" s="128"/>
      <c r="H118" s="134"/>
      <c r="I118" s="134"/>
      <c r="J118" s="135"/>
      <c r="K118" s="136"/>
    </row>
    <row r="119" spans="2:11" ht="20.25" customHeight="1">
      <c r="B119" s="110"/>
      <c r="C119" s="110"/>
      <c r="D119" s="127"/>
      <c r="E119" s="128"/>
      <c r="H119" s="134"/>
      <c r="I119" s="134"/>
      <c r="J119" s="135"/>
      <c r="K119" s="136"/>
    </row>
    <row r="120" spans="2:11" ht="20.25" customHeight="1">
      <c r="B120" s="110"/>
      <c r="C120" s="110"/>
      <c r="D120" s="127"/>
      <c r="E120" s="128"/>
      <c r="H120" s="134"/>
      <c r="I120" s="134"/>
      <c r="J120" s="135"/>
      <c r="K120" s="136"/>
    </row>
    <row r="121" spans="2:11" ht="20.25" customHeight="1">
      <c r="B121" s="110"/>
      <c r="C121" s="110"/>
      <c r="D121" s="127"/>
      <c r="E121" s="128"/>
      <c r="H121" s="134"/>
      <c r="I121" s="134"/>
      <c r="J121" s="135"/>
      <c r="K121" s="136"/>
    </row>
    <row r="122" spans="2:11" ht="20.25" customHeight="1">
      <c r="B122" s="110"/>
      <c r="C122" s="110"/>
      <c r="D122" s="127"/>
      <c r="E122" s="128"/>
      <c r="H122" s="134"/>
      <c r="I122" s="134"/>
      <c r="J122" s="135"/>
      <c r="K122" s="136"/>
    </row>
    <row r="123" spans="2:11" ht="20.25" customHeight="1">
      <c r="B123" s="110"/>
      <c r="C123" s="110"/>
      <c r="D123" s="127"/>
      <c r="E123" s="128"/>
      <c r="H123" s="134"/>
      <c r="I123" s="134"/>
      <c r="J123" s="135"/>
      <c r="K123" s="136"/>
    </row>
    <row r="124" spans="2:11" ht="20.25" customHeight="1">
      <c r="B124" s="110"/>
      <c r="C124" s="110"/>
      <c r="D124" s="127"/>
      <c r="E124" s="128"/>
      <c r="H124" s="134"/>
      <c r="I124" s="134"/>
      <c r="J124" s="135"/>
      <c r="K124" s="136"/>
    </row>
    <row r="125" spans="2:11" ht="20.25" customHeight="1">
      <c r="B125" s="110"/>
      <c r="C125" s="110"/>
      <c r="D125" s="127"/>
      <c r="E125" s="128"/>
      <c r="H125" s="134"/>
      <c r="I125" s="134"/>
      <c r="J125" s="135"/>
      <c r="K125" s="136"/>
    </row>
    <row r="126" spans="2:11" ht="20.25" customHeight="1">
      <c r="B126" s="110"/>
      <c r="C126" s="110"/>
      <c r="D126" s="127"/>
      <c r="E126" s="128"/>
      <c r="H126" s="134"/>
      <c r="I126" s="134"/>
      <c r="J126" s="135"/>
      <c r="K126" s="136"/>
    </row>
    <row r="127" spans="2:11" ht="20.25" customHeight="1">
      <c r="B127" s="110"/>
      <c r="C127" s="110"/>
      <c r="D127" s="127"/>
      <c r="E127" s="128"/>
      <c r="H127" s="134"/>
      <c r="I127" s="134"/>
      <c r="J127" s="135"/>
      <c r="K127" s="136"/>
    </row>
    <row r="128" spans="2:11" ht="20.25" customHeight="1">
      <c r="B128" s="110"/>
      <c r="C128" s="110"/>
      <c r="D128" s="127"/>
      <c r="E128" s="128"/>
      <c r="H128" s="134"/>
      <c r="I128" s="134"/>
      <c r="J128" s="135"/>
      <c r="K128" s="136"/>
    </row>
    <row r="129" spans="2:11" ht="20.25" customHeight="1">
      <c r="B129" s="110"/>
      <c r="C129" s="110"/>
      <c r="D129" s="127"/>
      <c r="E129" s="128"/>
      <c r="H129" s="134"/>
      <c r="I129" s="134"/>
      <c r="J129" s="135"/>
      <c r="K129" s="136"/>
    </row>
    <row r="130" spans="2:11" ht="20.25" customHeight="1">
      <c r="B130" s="110"/>
      <c r="C130" s="110"/>
      <c r="D130" s="127"/>
      <c r="E130" s="128"/>
      <c r="H130" s="134"/>
      <c r="I130" s="134"/>
      <c r="J130" s="135"/>
      <c r="K130" s="136"/>
    </row>
    <row r="131" spans="2:11" ht="20.25" customHeight="1">
      <c r="B131" s="110"/>
      <c r="C131" s="110"/>
      <c r="D131" s="127"/>
      <c r="E131" s="128"/>
      <c r="H131" s="134"/>
      <c r="I131" s="134"/>
      <c r="J131" s="135"/>
      <c r="K131" s="136"/>
    </row>
    <row r="132" spans="2:11" ht="20.25" customHeight="1">
      <c r="B132" s="110"/>
      <c r="C132" s="110"/>
      <c r="D132" s="127"/>
      <c r="E132" s="128"/>
      <c r="H132" s="134"/>
      <c r="I132" s="134"/>
      <c r="J132" s="135"/>
      <c r="K132" s="136"/>
    </row>
    <row r="133" spans="2:11" ht="20.25" customHeight="1">
      <c r="B133" s="110"/>
      <c r="C133" s="110"/>
      <c r="D133" s="127"/>
      <c r="E133" s="128"/>
      <c r="H133" s="134"/>
      <c r="I133" s="134"/>
      <c r="J133" s="135"/>
      <c r="K133" s="136"/>
    </row>
    <row r="134" spans="2:11" ht="20.25" customHeight="1">
      <c r="B134" s="110"/>
      <c r="C134" s="110"/>
      <c r="D134" s="127"/>
      <c r="E134" s="128"/>
      <c r="H134" s="134"/>
      <c r="I134" s="134"/>
      <c r="J134" s="135"/>
      <c r="K134" s="136"/>
    </row>
    <row r="135" spans="2:11" ht="20.25" customHeight="1">
      <c r="B135" s="110"/>
      <c r="C135" s="110"/>
      <c r="D135" s="127"/>
      <c r="E135" s="128"/>
      <c r="H135" s="134"/>
      <c r="I135" s="134"/>
      <c r="J135" s="135"/>
      <c r="K135" s="136"/>
    </row>
    <row r="136" spans="2:11" ht="20.25" customHeight="1">
      <c r="B136" s="110"/>
      <c r="C136" s="110"/>
      <c r="D136" s="127"/>
      <c r="E136" s="128"/>
      <c r="H136" s="134"/>
      <c r="I136" s="134"/>
      <c r="J136" s="135"/>
      <c r="K136" s="136"/>
    </row>
    <row r="137" spans="2:11" ht="20.25" customHeight="1">
      <c r="B137" s="110"/>
      <c r="C137" s="110"/>
      <c r="D137" s="127"/>
      <c r="E137" s="128"/>
      <c r="H137" s="134"/>
      <c r="I137" s="134"/>
      <c r="J137" s="135"/>
      <c r="K137" s="136"/>
    </row>
    <row r="138" spans="2:11" ht="20.25" customHeight="1">
      <c r="B138" s="110"/>
      <c r="C138" s="110"/>
      <c r="D138" s="127"/>
      <c r="E138" s="128"/>
      <c r="H138" s="134"/>
      <c r="I138" s="134"/>
      <c r="J138" s="135"/>
      <c r="K138" s="136"/>
    </row>
    <row r="139" spans="2:11" ht="20.25" customHeight="1">
      <c r="B139" s="110"/>
      <c r="C139" s="110"/>
      <c r="D139" s="127"/>
      <c r="E139" s="128"/>
      <c r="H139" s="134"/>
      <c r="I139" s="134"/>
      <c r="J139" s="135"/>
      <c r="K139" s="136"/>
    </row>
    <row r="140" spans="2:11" ht="20.25" customHeight="1">
      <c r="B140" s="110"/>
      <c r="C140" s="110"/>
      <c r="D140" s="127"/>
      <c r="E140" s="128"/>
      <c r="H140" s="134"/>
      <c r="I140" s="134"/>
      <c r="J140" s="135"/>
      <c r="K140" s="136"/>
    </row>
    <row r="141" spans="2:11" ht="20.25" customHeight="1">
      <c r="B141" s="110"/>
      <c r="C141" s="110"/>
      <c r="D141" s="127"/>
      <c r="E141" s="128"/>
      <c r="H141" s="134"/>
      <c r="I141" s="134"/>
      <c r="J141" s="135"/>
      <c r="K141" s="136"/>
    </row>
    <row r="142" spans="2:11" ht="20.25" customHeight="1">
      <c r="B142" s="110"/>
      <c r="C142" s="110"/>
      <c r="D142" s="127"/>
      <c r="E142" s="128"/>
      <c r="H142" s="134"/>
      <c r="I142" s="134"/>
      <c r="J142" s="135"/>
      <c r="K142" s="136"/>
    </row>
    <row r="143" spans="2:11" ht="20.25" customHeight="1">
      <c r="B143" s="130"/>
      <c r="C143" s="110"/>
      <c r="D143" s="127"/>
      <c r="E143" s="131"/>
      <c r="H143" s="137"/>
      <c r="I143" s="134"/>
      <c r="J143" s="138"/>
      <c r="K143" s="139"/>
    </row>
  </sheetData>
  <sheetProtection algorithmName="SHA-512" hashValue="4SHPPGBIzOop8eDjnTqtzDHDWGaw9dWJcG/G9I8FwwlugiUGNEg+BM7WMtoULIlOyTCi3BChSauIvo5Qqjn+ng==" saltValue="+0q3F/F4TYW2Y10/QtKSwQ==" spinCount="100000" sheet="1" objects="1" scenarios="1"/>
  <phoneticPr fontId="31"/>
  <conditionalFormatting sqref="F12:F16">
    <cfRule type="expression" dxfId="9" priority="9">
      <formula>$F$2="×"</formula>
    </cfRule>
  </conditionalFormatting>
  <conditionalFormatting sqref="F19:F22">
    <cfRule type="expression" dxfId="8" priority="8">
      <formula>$F$2="×"</formula>
    </cfRule>
  </conditionalFormatting>
  <conditionalFormatting sqref="F24:F27">
    <cfRule type="expression" dxfId="7" priority="2">
      <formula>$F$2="×"</formula>
    </cfRule>
  </conditionalFormatting>
  <conditionalFormatting sqref="F29:F32">
    <cfRule type="expression" dxfId="6" priority="1">
      <formula>$F$2="×"</formula>
    </cfRule>
  </conditionalFormatting>
  <conditionalFormatting sqref="F34:F37">
    <cfRule type="expression" dxfId="5" priority="5">
      <formula>$F$2="×"</formula>
    </cfRule>
  </conditionalFormatting>
  <conditionalFormatting sqref="F39:F42">
    <cfRule type="expression" dxfId="4" priority="4">
      <formula>$F$2="×"</formula>
    </cfRule>
  </conditionalFormatting>
  <conditionalFormatting sqref="F44:F47">
    <cfRule type="expression" dxfId="3" priority="3">
      <formula>$F$2="×"</formula>
    </cfRule>
  </conditionalFormatting>
  <dataValidations count="3">
    <dataValidation type="list" allowBlank="1" showInputMessage="1" showErrorMessage="1" sqref="E5:E143 K5:K143" xr:uid="{75716733-2F6F-42B5-B673-22B9265204D7}">
      <formula1>"〇,×"</formula1>
    </dataValidation>
    <dataValidation type="custom" allowBlank="1" showInputMessage="1" showErrorMessage="1" sqref="D5:D143" xr:uid="{E95140D1-6A47-4D7A-8B90-532249707176}">
      <formula1>MOD(D5,1000)=0</formula1>
    </dataValidation>
    <dataValidation type="whole" imeMode="halfAlpha" allowBlank="1" showInputMessage="1" showErrorMessage="1" sqref="C5:C143" xr:uid="{C195B8F1-41ED-4C33-B49E-4B97F29B96E2}">
      <formula1>2810000000</formula1>
      <formula2>2869999999</formula2>
    </dataValidation>
  </dataValidations>
  <pageMargins left="0.70866141732283472" right="0.70866141732283472" top="0.74803149606299213" bottom="0.74803149606299213" header="0.31496062992125984" footer="0.31496062992125984"/>
  <pageSetup paperSize="9" scale="88" fitToHeight="0" orientation="portrait" r:id="rId1"/>
  <colBreaks count="1" manualBreakCount="1">
    <brk id="5" max="142"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0C40A-082C-4479-B64D-7DD3C343D01E}">
  <sheetPr>
    <tabColor rgb="FF92D050"/>
  </sheetPr>
  <dimension ref="A1:S35"/>
  <sheetViews>
    <sheetView view="pageBreakPreview" zoomScale="70" zoomScaleNormal="130" zoomScaleSheetLayoutView="70" workbookViewId="0"/>
  </sheetViews>
  <sheetFormatPr defaultColWidth="9" defaultRowHeight="13"/>
  <cols>
    <col min="1" max="1" width="37.90625" style="20" customWidth="1"/>
    <col min="2" max="5" width="15.08984375" style="61" customWidth="1"/>
    <col min="6" max="6" width="16.453125" style="61" customWidth="1"/>
    <col min="7" max="7" width="22.90625" style="61" customWidth="1"/>
    <col min="8" max="8" width="19.7265625" style="61" customWidth="1"/>
    <col min="9" max="9" width="27.90625" style="20" customWidth="1"/>
    <col min="10" max="10" width="2" style="154" customWidth="1"/>
    <col min="11" max="11" width="37.90625" style="20" customWidth="1"/>
    <col min="12" max="15" width="15.08984375" style="61" customWidth="1"/>
    <col min="16" max="16" width="16.453125" style="61" customWidth="1"/>
    <col min="17" max="17" width="23.453125" style="61" customWidth="1"/>
    <col min="18" max="18" width="18.90625" style="61" customWidth="1"/>
    <col min="19" max="19" width="25.6328125" style="20" customWidth="1"/>
    <col min="20" max="25" width="9" style="20" customWidth="1"/>
    <col min="26" max="16384" width="9" style="20"/>
  </cols>
  <sheetData>
    <row r="1" spans="1:19" ht="73.5" customHeight="1">
      <c r="A1" s="140" t="s">
        <v>182</v>
      </c>
      <c r="B1" s="223" t="s">
        <v>183</v>
      </c>
      <c r="C1" s="224"/>
      <c r="D1" s="224"/>
      <c r="E1" s="224"/>
      <c r="F1" s="224"/>
      <c r="G1" s="224"/>
      <c r="H1" s="224"/>
      <c r="I1" s="141"/>
      <c r="J1" s="142"/>
      <c r="K1" s="140" t="s">
        <v>182</v>
      </c>
      <c r="L1" s="223" t="s">
        <v>183</v>
      </c>
      <c r="M1" s="224"/>
      <c r="N1" s="224"/>
      <c r="O1" s="224"/>
      <c r="P1" s="224"/>
      <c r="Q1" s="224"/>
      <c r="R1" s="224"/>
      <c r="S1" s="141"/>
    </row>
    <row r="2" spans="1:19" ht="41.25" customHeight="1">
      <c r="A2" s="233" t="s">
        <v>107</v>
      </c>
      <c r="B2" s="234"/>
      <c r="C2" s="234"/>
      <c r="D2" s="234"/>
      <c r="E2" s="234"/>
      <c r="F2" s="234"/>
      <c r="G2" s="234"/>
      <c r="H2" s="234"/>
      <c r="I2" s="227" t="s">
        <v>53</v>
      </c>
      <c r="J2" s="143"/>
      <c r="K2" s="225" t="s">
        <v>107</v>
      </c>
      <c r="L2" s="226"/>
      <c r="M2" s="226"/>
      <c r="N2" s="226"/>
      <c r="O2" s="226"/>
      <c r="P2" s="226"/>
      <c r="Q2" s="226"/>
      <c r="R2" s="226"/>
      <c r="S2" s="227" t="s">
        <v>53</v>
      </c>
    </row>
    <row r="3" spans="1:19" ht="72.75" customHeight="1">
      <c r="A3" s="144" t="s">
        <v>111</v>
      </c>
      <c r="B3" s="57" t="s">
        <v>100</v>
      </c>
      <c r="C3" s="57" t="s">
        <v>101</v>
      </c>
      <c r="D3" s="57" t="s">
        <v>99</v>
      </c>
      <c r="E3" s="57" t="s">
        <v>102</v>
      </c>
      <c r="F3" s="57" t="s">
        <v>103</v>
      </c>
      <c r="G3" s="57" t="s">
        <v>105</v>
      </c>
      <c r="H3" s="57" t="s">
        <v>104</v>
      </c>
      <c r="I3" s="228"/>
      <c r="J3" s="145"/>
      <c r="K3" s="144" t="s">
        <v>111</v>
      </c>
      <c r="L3" s="57" t="s">
        <v>100</v>
      </c>
      <c r="M3" s="57" t="s">
        <v>101</v>
      </c>
      <c r="N3" s="57" t="s">
        <v>99</v>
      </c>
      <c r="O3" s="57" t="s">
        <v>102</v>
      </c>
      <c r="P3" s="57" t="s">
        <v>103</v>
      </c>
      <c r="Q3" s="57" t="s">
        <v>105</v>
      </c>
      <c r="R3" s="57" t="s">
        <v>104</v>
      </c>
      <c r="S3" s="228"/>
    </row>
    <row r="4" spans="1:19" ht="84.75" customHeight="1">
      <c r="A4" s="42" t="s">
        <v>184</v>
      </c>
      <c r="B4" s="44"/>
      <c r="C4" s="44"/>
      <c r="D4" s="146" t="e">
        <f>C4/B4</f>
        <v>#DIV/0!</v>
      </c>
      <c r="E4" s="147" t="e">
        <f>(D4-0.02)*B4</f>
        <v>#DIV/0!</v>
      </c>
      <c r="F4" s="148"/>
      <c r="G4" s="149"/>
      <c r="H4" s="150"/>
      <c r="I4" s="50">
        <f>F4*G4*H4</f>
        <v>0</v>
      </c>
      <c r="J4" s="151"/>
      <c r="K4" s="42" t="s">
        <v>184</v>
      </c>
      <c r="L4" s="44">
        <v>320000</v>
      </c>
      <c r="M4" s="44">
        <v>16000</v>
      </c>
      <c r="N4" s="146">
        <f>M4/L4</f>
        <v>0.05</v>
      </c>
      <c r="O4" s="147">
        <f>(N4-0.02)*L4</f>
        <v>9600</v>
      </c>
      <c r="P4" s="148">
        <v>9600</v>
      </c>
      <c r="Q4" s="149">
        <v>6</v>
      </c>
      <c r="R4" s="150">
        <v>3</v>
      </c>
      <c r="S4" s="50">
        <f>P4*Q4*R4</f>
        <v>172800</v>
      </c>
    </row>
    <row r="5" spans="1:19" ht="93.75" customHeight="1">
      <c r="A5" s="42" t="s">
        <v>185</v>
      </c>
      <c r="B5" s="44"/>
      <c r="C5" s="44"/>
      <c r="D5" s="146" t="e">
        <f>C5/B5</f>
        <v>#DIV/0!</v>
      </c>
      <c r="E5" s="147" t="e">
        <f>(D5-0.02)*B5</f>
        <v>#DIV/0!</v>
      </c>
      <c r="F5" s="148"/>
      <c r="G5" s="149"/>
      <c r="H5" s="150"/>
      <c r="I5" s="50">
        <f>F5*G5*H5</f>
        <v>0</v>
      </c>
      <c r="J5" s="151"/>
      <c r="K5" s="42" t="s">
        <v>185</v>
      </c>
      <c r="L5" s="44"/>
      <c r="M5" s="44"/>
      <c r="N5" s="146" t="e">
        <f>M5/L5</f>
        <v>#DIV/0!</v>
      </c>
      <c r="O5" s="147" t="e">
        <f>(N5-0.02)*L5</f>
        <v>#DIV/0!</v>
      </c>
      <c r="P5" s="148"/>
      <c r="Q5" s="149"/>
      <c r="R5" s="150"/>
      <c r="S5" s="50">
        <f>P5*Q5*R5</f>
        <v>0</v>
      </c>
    </row>
    <row r="6" spans="1:19" ht="90" customHeight="1">
      <c r="A6" s="42" t="s">
        <v>110</v>
      </c>
      <c r="B6" s="235"/>
      <c r="C6" s="236"/>
      <c r="D6" s="236"/>
      <c r="E6" s="236"/>
      <c r="F6" s="236"/>
      <c r="G6" s="236"/>
      <c r="H6" s="236"/>
      <c r="I6" s="152">
        <v>0</v>
      </c>
      <c r="J6" s="151"/>
      <c r="K6" s="42" t="s">
        <v>110</v>
      </c>
      <c r="L6" s="229"/>
      <c r="M6" s="230"/>
      <c r="N6" s="230"/>
      <c r="O6" s="230"/>
      <c r="P6" s="230"/>
      <c r="Q6" s="230"/>
      <c r="R6" s="230"/>
      <c r="S6" s="152">
        <v>0</v>
      </c>
    </row>
    <row r="7" spans="1:19" ht="60.75" customHeight="1">
      <c r="A7" s="231" t="s">
        <v>118</v>
      </c>
      <c r="B7" s="232"/>
      <c r="C7" s="232"/>
      <c r="D7" s="232"/>
      <c r="E7" s="232"/>
      <c r="F7" s="232"/>
      <c r="G7" s="232"/>
      <c r="H7" s="232"/>
      <c r="I7" s="232"/>
      <c r="J7" s="153"/>
      <c r="K7" s="231" t="s">
        <v>118</v>
      </c>
      <c r="L7" s="232"/>
      <c r="M7" s="232"/>
      <c r="N7" s="232"/>
      <c r="O7" s="232"/>
      <c r="P7" s="232"/>
      <c r="Q7" s="232"/>
      <c r="R7" s="232"/>
      <c r="S7" s="232"/>
    </row>
    <row r="8" spans="1:19">
      <c r="A8" s="15"/>
      <c r="B8" s="16"/>
      <c r="C8" s="16"/>
      <c r="D8" s="16"/>
      <c r="E8" s="16"/>
      <c r="F8" s="16"/>
      <c r="G8" s="16"/>
      <c r="H8" s="16"/>
      <c r="I8" s="15"/>
      <c r="K8" s="15"/>
      <c r="L8" s="16"/>
      <c r="M8" s="16"/>
      <c r="N8" s="155"/>
      <c r="O8" s="16"/>
      <c r="P8" s="16"/>
      <c r="Q8" s="16"/>
      <c r="R8" s="16"/>
      <c r="S8" s="15"/>
    </row>
    <row r="9" spans="1:19">
      <c r="A9" s="156"/>
      <c r="B9" s="16"/>
      <c r="C9" s="16"/>
      <c r="D9" s="16"/>
      <c r="E9" s="16"/>
      <c r="F9" s="16"/>
      <c r="G9" s="16"/>
      <c r="H9" s="16"/>
      <c r="I9" s="15"/>
      <c r="K9" s="157"/>
      <c r="L9" s="16"/>
      <c r="M9" s="16"/>
      <c r="N9" s="16"/>
      <c r="O9" s="16"/>
      <c r="P9" s="16"/>
      <c r="Q9" s="16"/>
      <c r="R9" s="16"/>
      <c r="S9" s="15"/>
    </row>
    <row r="10" spans="1:19">
      <c r="A10" s="15"/>
      <c r="B10" s="16"/>
      <c r="C10" s="16"/>
      <c r="D10" s="16"/>
      <c r="E10" s="16"/>
      <c r="F10" s="16"/>
      <c r="G10" s="16"/>
      <c r="H10" s="16"/>
      <c r="I10" s="15"/>
      <c r="K10" s="15"/>
      <c r="L10" s="16"/>
      <c r="M10" s="16"/>
      <c r="N10" s="16"/>
      <c r="O10" s="16"/>
      <c r="P10" s="16"/>
      <c r="Q10" s="16"/>
      <c r="R10" s="16"/>
      <c r="S10" s="15"/>
    </row>
    <row r="11" spans="1:19">
      <c r="A11" s="15"/>
      <c r="B11" s="16"/>
      <c r="C11" s="16"/>
      <c r="D11" s="16"/>
      <c r="E11" s="16"/>
      <c r="F11" s="16"/>
      <c r="G11" s="16"/>
      <c r="H11" s="16"/>
      <c r="I11" s="15"/>
      <c r="K11" s="15"/>
      <c r="L11" s="16"/>
      <c r="M11" s="16"/>
      <c r="N11" s="16"/>
      <c r="O11" s="16"/>
      <c r="P11" s="16"/>
      <c r="Q11" s="16"/>
      <c r="R11" s="16"/>
      <c r="S11" s="15"/>
    </row>
    <row r="12" spans="1:19">
      <c r="A12" s="15"/>
      <c r="B12" s="16"/>
      <c r="C12" s="16"/>
      <c r="D12" s="16"/>
      <c r="E12" s="16"/>
      <c r="F12" s="16"/>
      <c r="G12" s="16"/>
      <c r="H12" s="16"/>
      <c r="I12" s="15"/>
      <c r="K12" s="15"/>
      <c r="L12" s="16"/>
      <c r="M12" s="16"/>
      <c r="N12" s="16"/>
      <c r="O12" s="16"/>
      <c r="P12" s="16"/>
      <c r="Q12" s="16"/>
      <c r="R12" s="16"/>
      <c r="S12" s="15"/>
    </row>
    <row r="13" spans="1:19">
      <c r="A13" s="15"/>
      <c r="B13" s="16"/>
      <c r="C13" s="16"/>
      <c r="D13" s="16"/>
      <c r="E13" s="16"/>
      <c r="F13" s="16"/>
      <c r="G13" s="16"/>
      <c r="H13" s="16"/>
      <c r="I13" s="15"/>
      <c r="K13" s="15"/>
      <c r="L13" s="16"/>
      <c r="M13" s="16"/>
      <c r="N13" s="16"/>
      <c r="O13" s="16"/>
      <c r="P13" s="16"/>
      <c r="Q13" s="16"/>
      <c r="R13" s="16"/>
      <c r="S13" s="15"/>
    </row>
    <row r="14" spans="1:19">
      <c r="A14" s="15"/>
      <c r="B14" s="16"/>
      <c r="C14" s="16"/>
      <c r="D14" s="16"/>
      <c r="E14" s="16"/>
      <c r="F14" s="16"/>
      <c r="G14" s="16"/>
      <c r="H14" s="16"/>
      <c r="I14" s="15"/>
      <c r="K14" s="15"/>
      <c r="L14" s="16"/>
      <c r="M14" s="16"/>
      <c r="N14" s="16"/>
      <c r="O14" s="16"/>
      <c r="P14" s="16"/>
      <c r="Q14" s="16"/>
      <c r="R14" s="16"/>
      <c r="S14" s="15"/>
    </row>
    <row r="15" spans="1:19">
      <c r="A15" s="15"/>
      <c r="B15" s="16"/>
      <c r="C15" s="16"/>
      <c r="D15" s="16"/>
      <c r="E15" s="16"/>
      <c r="F15" s="16"/>
      <c r="G15" s="16"/>
      <c r="H15" s="16"/>
      <c r="I15" s="15"/>
      <c r="K15" s="15"/>
      <c r="L15" s="16"/>
      <c r="M15" s="16"/>
      <c r="N15" s="16"/>
      <c r="O15" s="16"/>
      <c r="P15" s="16"/>
      <c r="Q15" s="16"/>
      <c r="R15" s="16"/>
      <c r="S15" s="15"/>
    </row>
    <row r="16" spans="1:19">
      <c r="A16" s="15"/>
      <c r="B16" s="16"/>
      <c r="C16" s="16"/>
      <c r="D16" s="16"/>
      <c r="E16" s="16"/>
      <c r="F16" s="16"/>
      <c r="G16" s="16"/>
      <c r="H16" s="16"/>
      <c r="I16" s="15"/>
      <c r="K16" s="15"/>
      <c r="L16" s="16"/>
      <c r="M16" s="16"/>
      <c r="O16" s="16"/>
      <c r="P16" s="16"/>
      <c r="Q16" s="16"/>
      <c r="R16" s="16"/>
      <c r="S16" s="15"/>
    </row>
    <row r="17" spans="1:19">
      <c r="A17" s="15"/>
      <c r="B17" s="16"/>
      <c r="C17" s="16"/>
      <c r="D17" s="16"/>
      <c r="E17" s="16"/>
      <c r="F17" s="16"/>
      <c r="G17" s="16"/>
      <c r="H17" s="16"/>
      <c r="I17" s="15"/>
      <c r="K17" s="15"/>
      <c r="L17" s="16"/>
      <c r="M17" s="16"/>
      <c r="N17" s="16"/>
      <c r="O17" s="16"/>
      <c r="P17" s="16"/>
      <c r="Q17" s="16"/>
      <c r="R17" s="16"/>
      <c r="S17" s="15"/>
    </row>
    <row r="18" spans="1:19">
      <c r="A18" s="15"/>
      <c r="B18" s="16"/>
      <c r="C18" s="16"/>
      <c r="D18" s="16"/>
      <c r="E18" s="16"/>
      <c r="F18" s="16"/>
      <c r="G18" s="16"/>
      <c r="H18" s="16"/>
      <c r="I18" s="15"/>
      <c r="K18" s="15"/>
      <c r="L18" s="16"/>
      <c r="M18" s="16"/>
      <c r="N18" s="16"/>
      <c r="O18" s="16"/>
      <c r="P18" s="16"/>
      <c r="Q18" s="16"/>
      <c r="R18" s="16"/>
      <c r="S18" s="15"/>
    </row>
    <row r="19" spans="1:19">
      <c r="A19" s="15"/>
      <c r="B19" s="16"/>
      <c r="C19" s="16"/>
      <c r="D19" s="16"/>
      <c r="E19" s="16"/>
      <c r="F19" s="16"/>
      <c r="G19" s="16"/>
      <c r="H19" s="16"/>
      <c r="I19" s="15"/>
      <c r="K19" s="15"/>
      <c r="L19" s="16"/>
      <c r="M19" s="16"/>
      <c r="N19" s="16"/>
      <c r="O19" s="16"/>
      <c r="P19" s="16"/>
      <c r="Q19" s="16"/>
      <c r="R19" s="16"/>
      <c r="S19" s="15"/>
    </row>
    <row r="20" spans="1:19">
      <c r="A20" s="15"/>
      <c r="B20" s="16"/>
      <c r="C20" s="16"/>
      <c r="D20" s="16"/>
      <c r="E20" s="16"/>
      <c r="F20" s="16"/>
      <c r="G20" s="16"/>
      <c r="H20" s="16"/>
      <c r="I20" s="15"/>
      <c r="K20" s="15"/>
      <c r="L20" s="16"/>
      <c r="M20" s="16"/>
      <c r="N20" s="16"/>
      <c r="O20" s="16"/>
      <c r="P20" s="16"/>
      <c r="Q20" s="16"/>
      <c r="R20" s="16"/>
      <c r="S20" s="15"/>
    </row>
    <row r="21" spans="1:19">
      <c r="A21" s="15"/>
      <c r="B21" s="16"/>
      <c r="C21" s="16"/>
      <c r="D21" s="16"/>
      <c r="E21" s="16"/>
      <c r="F21" s="16"/>
      <c r="G21" s="16"/>
      <c r="H21" s="16"/>
      <c r="I21" s="15"/>
      <c r="K21" s="15"/>
      <c r="L21" s="16"/>
      <c r="M21" s="16"/>
      <c r="N21" s="16"/>
      <c r="O21" s="16"/>
      <c r="P21" s="16"/>
      <c r="Q21" s="16"/>
      <c r="R21" s="16"/>
      <c r="S21" s="15"/>
    </row>
    <row r="22" spans="1:19">
      <c r="A22" s="15"/>
      <c r="B22" s="16"/>
      <c r="C22" s="16"/>
      <c r="D22" s="16"/>
      <c r="E22" s="16"/>
      <c r="F22" s="16"/>
      <c r="G22" s="16"/>
      <c r="H22" s="16"/>
      <c r="I22" s="15"/>
      <c r="K22" s="15"/>
      <c r="L22" s="16"/>
      <c r="M22" s="16"/>
      <c r="N22" s="16"/>
      <c r="O22" s="16"/>
      <c r="P22" s="16"/>
      <c r="Q22" s="16"/>
      <c r="R22" s="16"/>
      <c r="S22" s="15"/>
    </row>
    <row r="23" spans="1:19">
      <c r="K23" s="15"/>
      <c r="L23" s="16"/>
      <c r="M23" s="16"/>
      <c r="N23" s="16"/>
      <c r="O23" s="16"/>
      <c r="P23" s="16"/>
      <c r="Q23" s="16"/>
      <c r="R23" s="16"/>
      <c r="S23" s="15"/>
    </row>
    <row r="29" spans="1:19" ht="16.5" thickBot="1">
      <c r="L29" s="16"/>
      <c r="M29" s="16"/>
      <c r="N29" s="16"/>
      <c r="O29" s="158" t="s">
        <v>157</v>
      </c>
      <c r="P29" s="16"/>
      <c r="Q29" s="16"/>
    </row>
    <row r="30" spans="1:19" ht="32">
      <c r="L30" s="159" t="s">
        <v>158</v>
      </c>
      <c r="M30" s="160" t="s">
        <v>159</v>
      </c>
      <c r="N30" s="161" t="s">
        <v>160</v>
      </c>
      <c r="O30" s="162" t="s">
        <v>161</v>
      </c>
      <c r="P30" s="215" t="s">
        <v>162</v>
      </c>
      <c r="Q30" s="216"/>
    </row>
    <row r="31" spans="1:19" ht="16">
      <c r="L31" s="163" t="s">
        <v>163</v>
      </c>
      <c r="M31" s="164">
        <v>360000</v>
      </c>
      <c r="N31" s="165">
        <v>240000</v>
      </c>
      <c r="O31" s="166">
        <f>(M31*2+N31*1)/3</f>
        <v>320000</v>
      </c>
      <c r="P31" s="217" t="s">
        <v>164</v>
      </c>
      <c r="Q31" s="218"/>
    </row>
    <row r="32" spans="1:19" ht="16">
      <c r="L32" s="167" t="s">
        <v>165</v>
      </c>
      <c r="M32" s="168">
        <v>18000</v>
      </c>
      <c r="N32" s="169">
        <v>12000</v>
      </c>
      <c r="O32" s="170">
        <f>(M32*2+N32*1)/3</f>
        <v>16000</v>
      </c>
      <c r="P32" s="219" t="s">
        <v>166</v>
      </c>
      <c r="Q32" s="220"/>
    </row>
    <row r="33" spans="12:17" ht="16">
      <c r="L33" s="167" t="s">
        <v>167</v>
      </c>
      <c r="M33" s="171">
        <f>M32/M31</f>
        <v>0.05</v>
      </c>
      <c r="N33" s="172">
        <f t="shared" ref="N33" si="0">N32/N31</f>
        <v>0.05</v>
      </c>
      <c r="O33" s="173">
        <f t="shared" ref="O33:O34" si="1">(M33*2+N33*1)/3</f>
        <v>5.000000000000001E-2</v>
      </c>
      <c r="P33" s="221"/>
      <c r="Q33" s="222"/>
    </row>
    <row r="34" spans="12:17" ht="16">
      <c r="L34" s="167" t="s">
        <v>168</v>
      </c>
      <c r="M34" s="168">
        <f>M31*3%</f>
        <v>10800</v>
      </c>
      <c r="N34" s="169">
        <f>N31*3%</f>
        <v>7200</v>
      </c>
      <c r="O34" s="170">
        <f t="shared" si="1"/>
        <v>9600</v>
      </c>
      <c r="P34" s="219" t="s">
        <v>169</v>
      </c>
      <c r="Q34" s="220"/>
    </row>
    <row r="35" spans="12:17" ht="16.5" thickBot="1">
      <c r="L35" s="174" t="s">
        <v>170</v>
      </c>
      <c r="M35" s="175">
        <f>M34/M31</f>
        <v>0.03</v>
      </c>
      <c r="N35" s="176">
        <f t="shared" ref="N35:O35" si="2">N34/N31</f>
        <v>0.03</v>
      </c>
      <c r="O35" s="177">
        <f t="shared" si="2"/>
        <v>0.03</v>
      </c>
      <c r="P35" s="213"/>
      <c r="Q35" s="214"/>
    </row>
  </sheetData>
  <sheetProtection algorithmName="SHA-512" hashValue="yxefjF1UfIm0jU6CxOJxnFq/xBnH7fNlN11lass2Pyw24U9GJ2npcIrhYuOImAggftA7s0zjywE94ZSawbVaUA==" saltValue="/XFBvW1r1WdFyFeDfqgVRQ==" spinCount="100000" sheet="1" objects="1" scenarios="1"/>
  <mergeCells count="16">
    <mergeCell ref="B1:H1"/>
    <mergeCell ref="A2:H2"/>
    <mergeCell ref="I2:I3"/>
    <mergeCell ref="B6:H6"/>
    <mergeCell ref="A7:I7"/>
    <mergeCell ref="L1:R1"/>
    <mergeCell ref="K2:R2"/>
    <mergeCell ref="S2:S3"/>
    <mergeCell ref="L6:R6"/>
    <mergeCell ref="K7:S7"/>
    <mergeCell ref="P35:Q35"/>
    <mergeCell ref="P30:Q30"/>
    <mergeCell ref="P31:Q31"/>
    <mergeCell ref="P32:Q32"/>
    <mergeCell ref="P33:Q33"/>
    <mergeCell ref="P34:Q34"/>
  </mergeCells>
  <phoneticPr fontId="31"/>
  <conditionalFormatting sqref="A4:H5 I4:I6 A6:B6">
    <cfRule type="expression" dxfId="2" priority="3">
      <formula>#REF!="×"</formula>
    </cfRule>
  </conditionalFormatting>
  <conditionalFormatting sqref="J4:J6">
    <cfRule type="expression" dxfId="1" priority="2">
      <formula>#REF!="×"</formula>
    </cfRule>
  </conditionalFormatting>
  <conditionalFormatting sqref="K4:R5 S4:S6 K6:L6">
    <cfRule type="expression" dxfId="0" priority="1">
      <formula>#REF!="×"</formula>
    </cfRule>
  </conditionalFormatting>
  <printOptions horizontalCentered="1"/>
  <pageMargins left="0.70866141732283472" right="0.70866141732283472" top="0.74803149606299213" bottom="0.55118110236220474" header="0.31496062992125984" footer="0.31496062992125984"/>
  <pageSetup paperSize="9" scale="72" fitToHeight="0" orientation="landscape" r:id="rId1"/>
  <colBreaks count="1" manualBreakCount="1">
    <brk id="9" max="21"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2</v>
      </c>
    </row>
    <row r="2" spans="1:2">
      <c r="A2" s="1" t="s">
        <v>3</v>
      </c>
      <c r="B2" s="1">
        <v>1</v>
      </c>
    </row>
    <row r="3" spans="1:2">
      <c r="A3" s="1" t="s">
        <v>4</v>
      </c>
      <c r="B3" s="1">
        <v>2</v>
      </c>
    </row>
    <row r="4" spans="1:2">
      <c r="A4" s="1" t="s">
        <v>5</v>
      </c>
      <c r="B4" s="1">
        <v>3</v>
      </c>
    </row>
    <row r="5" spans="1:2">
      <c r="A5" s="1" t="s">
        <v>6</v>
      </c>
      <c r="B5" s="1">
        <v>4</v>
      </c>
    </row>
    <row r="6" spans="1:2">
      <c r="A6" s="1" t="s">
        <v>7</v>
      </c>
      <c r="B6" s="1">
        <v>5</v>
      </c>
    </row>
    <row r="7" spans="1:2">
      <c r="A7" s="1" t="s">
        <v>8</v>
      </c>
      <c r="B7" s="1">
        <v>6</v>
      </c>
    </row>
    <row r="8" spans="1:2">
      <c r="A8" s="1" t="s">
        <v>9</v>
      </c>
      <c r="B8" s="1">
        <v>7</v>
      </c>
    </row>
    <row r="9" spans="1:2">
      <c r="A9" s="1" t="s">
        <v>10</v>
      </c>
      <c r="B9" s="1">
        <v>8</v>
      </c>
    </row>
    <row r="10" spans="1:2">
      <c r="A10" s="1" t="s">
        <v>11</v>
      </c>
      <c r="B10" s="1">
        <v>9</v>
      </c>
    </row>
    <row r="11" spans="1:2">
      <c r="A11" s="1" t="s">
        <v>12</v>
      </c>
      <c r="B11" s="1">
        <v>10</v>
      </c>
    </row>
    <row r="12" spans="1:2">
      <c r="A12" s="1" t="s">
        <v>13</v>
      </c>
      <c r="B12" s="1">
        <v>11</v>
      </c>
    </row>
    <row r="13" spans="1:2">
      <c r="A13" s="1" t="s">
        <v>14</v>
      </c>
      <c r="B13" s="1">
        <v>12</v>
      </c>
    </row>
    <row r="14" spans="1:2">
      <c r="A14" s="1" t="s">
        <v>15</v>
      </c>
      <c r="B14" s="1">
        <v>13</v>
      </c>
    </row>
    <row r="15" spans="1:2">
      <c r="A15" s="1" t="s">
        <v>16</v>
      </c>
      <c r="B15" s="1">
        <v>14</v>
      </c>
    </row>
    <row r="16" spans="1:2">
      <c r="A16" s="1" t="s">
        <v>17</v>
      </c>
      <c r="B16" s="1">
        <v>15</v>
      </c>
    </row>
    <row r="17" spans="1:2">
      <c r="A17" s="1" t="s">
        <v>18</v>
      </c>
      <c r="B17" s="1">
        <v>16</v>
      </c>
    </row>
    <row r="18" spans="1:2">
      <c r="A18" s="1" t="s">
        <v>19</v>
      </c>
      <c r="B18" s="1">
        <v>17</v>
      </c>
    </row>
    <row r="19" spans="1:2">
      <c r="A19" s="1" t="s">
        <v>20</v>
      </c>
      <c r="B19" s="1">
        <v>18</v>
      </c>
    </row>
    <row r="20" spans="1:2">
      <c r="A20" s="1" t="s">
        <v>21</v>
      </c>
      <c r="B20" s="1">
        <v>19</v>
      </c>
    </row>
    <row r="21" spans="1:2">
      <c r="A21" s="1" t="s">
        <v>22</v>
      </c>
      <c r="B21" s="1">
        <v>20</v>
      </c>
    </row>
    <row r="22" spans="1:2">
      <c r="A22" s="1" t="s">
        <v>23</v>
      </c>
      <c r="B22" s="1">
        <v>21</v>
      </c>
    </row>
    <row r="23" spans="1:2">
      <c r="A23" s="1" t="s">
        <v>24</v>
      </c>
      <c r="B23" s="1">
        <v>22</v>
      </c>
    </row>
    <row r="24" spans="1:2">
      <c r="A24" s="1" t="s">
        <v>25</v>
      </c>
      <c r="B24" s="1">
        <v>23</v>
      </c>
    </row>
    <row r="25" spans="1:2">
      <c r="A25" s="1" t="s">
        <v>26</v>
      </c>
      <c r="B25" s="1">
        <v>24</v>
      </c>
    </row>
    <row r="26" spans="1:2">
      <c r="A26" s="1" t="s">
        <v>27</v>
      </c>
      <c r="B26" s="1">
        <v>25</v>
      </c>
    </row>
    <row r="27" spans="1:2">
      <c r="A27" s="1" t="s">
        <v>28</v>
      </c>
      <c r="B27" s="1">
        <v>26</v>
      </c>
    </row>
    <row r="28" spans="1:2">
      <c r="A28" s="1" t="s">
        <v>29</v>
      </c>
      <c r="B28" s="1">
        <v>27</v>
      </c>
    </row>
    <row r="29" spans="1:2">
      <c r="A29" s="1" t="s">
        <v>30</v>
      </c>
      <c r="B29" s="1">
        <v>28</v>
      </c>
    </row>
    <row r="30" spans="1:2">
      <c r="A30" s="1" t="s">
        <v>31</v>
      </c>
      <c r="B30" s="1">
        <v>29</v>
      </c>
    </row>
    <row r="31" spans="1:2">
      <c r="A31" s="1" t="s">
        <v>32</v>
      </c>
      <c r="B31" s="1">
        <v>30</v>
      </c>
    </row>
    <row r="32" spans="1:2">
      <c r="A32" s="1" t="s">
        <v>33</v>
      </c>
      <c r="B32" s="1">
        <v>31</v>
      </c>
    </row>
    <row r="33" spans="1:2">
      <c r="A33" s="1" t="s">
        <v>34</v>
      </c>
      <c r="B33" s="1">
        <v>32</v>
      </c>
    </row>
    <row r="34" spans="1:2">
      <c r="A34" s="1" t="s">
        <v>35</v>
      </c>
      <c r="B34" s="1">
        <v>33</v>
      </c>
    </row>
    <row r="35" spans="1:2">
      <c r="A35" s="1" t="s">
        <v>36</v>
      </c>
      <c r="B35" s="1">
        <v>34</v>
      </c>
    </row>
    <row r="36" spans="1:2">
      <c r="A36" s="1" t="s">
        <v>37</v>
      </c>
      <c r="B36" s="1">
        <v>35</v>
      </c>
    </row>
    <row r="37" spans="1:2">
      <c r="A37" s="1" t="s">
        <v>38</v>
      </c>
      <c r="B37" s="1">
        <v>36</v>
      </c>
    </row>
    <row r="38" spans="1:2">
      <c r="A38" s="1" t="s">
        <v>39</v>
      </c>
      <c r="B38" s="1">
        <v>37</v>
      </c>
    </row>
    <row r="39" spans="1:2">
      <c r="A39" s="1" t="s">
        <v>40</v>
      </c>
      <c r="B39" s="1">
        <v>38</v>
      </c>
    </row>
    <row r="40" spans="1:2">
      <c r="A40" s="1" t="s">
        <v>41</v>
      </c>
      <c r="B40" s="1">
        <v>39</v>
      </c>
    </row>
    <row r="41" spans="1:2">
      <c r="A41" s="1" t="s">
        <v>42</v>
      </c>
      <c r="B41" s="1">
        <v>40</v>
      </c>
    </row>
    <row r="42" spans="1:2">
      <c r="A42" s="1" t="s">
        <v>43</v>
      </c>
      <c r="B42" s="1">
        <v>41</v>
      </c>
    </row>
    <row r="43" spans="1:2">
      <c r="A43" s="1" t="s">
        <v>44</v>
      </c>
      <c r="B43" s="1">
        <v>42</v>
      </c>
    </row>
    <row r="44" spans="1:2">
      <c r="A44" s="1" t="s">
        <v>45</v>
      </c>
      <c r="B44" s="1">
        <v>43</v>
      </c>
    </row>
    <row r="45" spans="1:2">
      <c r="A45" s="1" t="s">
        <v>46</v>
      </c>
      <c r="B45" s="1">
        <v>44</v>
      </c>
    </row>
    <row r="46" spans="1:2">
      <c r="A46" s="1" t="s">
        <v>47</v>
      </c>
      <c r="B46" s="1">
        <v>45</v>
      </c>
    </row>
    <row r="47" spans="1:2">
      <c r="A47" s="1" t="s">
        <v>48</v>
      </c>
      <c r="B47" s="1">
        <v>46</v>
      </c>
    </row>
    <row r="48" spans="1:2">
      <c r="A48" s="1" t="s">
        <v>49</v>
      </c>
      <c r="B48" s="1">
        <v>47</v>
      </c>
    </row>
  </sheetData>
  <phoneticPr fontId="3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5" ma:contentTypeDescription="新しいドキュメントを作成します。" ma:contentTypeScope="" ma:versionID="bbb55af48787b1274c4178d4b412e66d">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4869acc94b12946d7e834c5e13ad972b"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0BA4836A-A75D-400F-BDC8-6270337F29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9500c7e0-a8b4-4cc7-a7aa-d9d65591dd5a"/>
    <ds:schemaRef ds:uri="http://purl.org/dc/dcmitype/"/>
    <ds:schemaRef ds:uri="http://purl.org/dc/elements/1.1/"/>
    <ds:schemaRef ds:uri="http://schemas.microsoft.com/office/infopath/2007/PartnerControls"/>
    <ds:schemaRef ds:uri="http://purl.org/dc/terms/"/>
    <ds:schemaRef ds:uri="85e6e18b-26c1-4122-9e79-e6c53ac26d53"/>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【参考】集計用シート（賃上げ支援事業）</vt:lpstr>
      <vt:lpstr>【薬局】賃金改善報告（複数・法人）</vt:lpstr>
      <vt:lpstr>基準額計算シート</vt:lpstr>
      <vt:lpstr>【薬局】対象施設（複数・法人）</vt:lpstr>
      <vt:lpstr>【薬局】別紙（2%超部分）（複数・法人単位）</vt:lpstr>
      <vt:lpstr>都道府県リスト</vt:lpstr>
      <vt:lpstr>'【薬局】対象施設（複数・法人）'!Print_Area</vt:lpstr>
      <vt:lpstr>'【薬局】賃金改善報告（複数・法人）'!Print_Area</vt:lpstr>
      <vt:lpstr>'【薬局】別紙（2%超部分）（複数・法人単位）'!Print_Area</vt:lpstr>
      <vt:lpstr>基準額計算シート!Print_Area</vt:lpstr>
      <vt:lpstr>'【薬局】対象施設（複数・法人）'!Print_Titles</vt:lpstr>
      <vt:lpstr>'【薬局】賃金改善報告（複数・法人）'!Print_Titles</vt:lpstr>
      <vt:lpstr>'【薬局】別紙（2%超部分）（複数・法人単位）'!Print_Titles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千田　啓太</cp:lastModifiedBy>
  <cp:revision>2</cp:revision>
  <cp:lastPrinted>2026-06-02T08:37:27Z</cp:lastPrinted>
  <dcterms:created xsi:type="dcterms:W3CDTF">2017-10-26T07:12:00Z</dcterms:created>
  <dcterms:modified xsi:type="dcterms:W3CDTF">2026-06-04T11:24:25Z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