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24226"/>
  <mc:AlternateContent xmlns:mc="http://schemas.openxmlformats.org/markup-compatibility/2006">
    <mc:Choice Requires="x15">
      <x15ac:absPath xmlns:x15ac="http://schemas.microsoft.com/office/spreadsheetml/2010/11/ac" url="\\Fs00e\共有フォルダ32\12104085-460介護人材対策班\訪問介護人材確保対策事業\訪問介護人材確保等対策事業（補助）\R7\04実績報告\R7.12月末修了分\01 提出依頼\"/>
    </mc:Choice>
  </mc:AlternateContent>
  <xr:revisionPtr revIDLastSave="0" documentId="13_ncr:1_{2D990AB9-7552-4031-B5E8-E9EC893BB8E8}" xr6:coauthVersionLast="47" xr6:coauthVersionMax="47" xr10:uidLastSave="{00000000-0000-0000-0000-000000000000}"/>
  <bookViews>
    <workbookView xWindow="28680" yWindow="-2370" windowWidth="29040" windowHeight="15720" tabRatio="760" xr2:uid="{00000000-000D-0000-FFFF-FFFF00000000}"/>
  </bookViews>
  <sheets>
    <sheet name="はじめにお読みください！" sheetId="36" r:id="rId1"/>
    <sheet name="基本情報シート" sheetId="24" r:id="rId2"/>
    <sheet name="実績報告書" sheetId="26" r:id="rId3"/>
    <sheet name="別記" sheetId="34" r:id="rId4"/>
    <sheet name="別紙１ " sheetId="38" r:id="rId5"/>
    <sheet name="別紙２-1" sheetId="21" r:id="rId6"/>
    <sheet name="別紙２-1（経費）" sheetId="31" r:id="rId7"/>
    <sheet name="（整理シート）研修派遣" sheetId="32" r:id="rId8"/>
    <sheet name="別紙３-２" sheetId="37" r:id="rId9"/>
    <sheet name="別紙３-２ (経費)" sheetId="39" r:id="rId10"/>
    <sheet name="請求書" sheetId="35" r:id="rId11"/>
    <sheet name="計算用シート" sheetId="9" state="hidden" r:id="rId12"/>
  </sheets>
  <externalReferences>
    <externalReference r:id="rId13"/>
  </externalReferences>
  <definedNames>
    <definedName name="_xlnm._FilterDatabase" localSheetId="0" hidden="1">'はじめにお読みください！'!#REF!</definedName>
    <definedName name="_xlnm._FilterDatabase" localSheetId="1" hidden="1">基本情報シート!$A$1:$E$22</definedName>
    <definedName name="_xlnm.Print_Area" localSheetId="7">'（整理シート）研修派遣'!$A$3:$R$20</definedName>
    <definedName name="_xlnm.Print_Area" localSheetId="0">'はじめにお読みください！'!$A$1:$U$48</definedName>
    <definedName name="_xlnm.Print_Area" localSheetId="1">基本情報シート!$A$2:$D$22</definedName>
    <definedName name="_xlnm.Print_Area" localSheetId="2">実績報告書!$A$3:$I$31</definedName>
    <definedName name="_xlnm.Print_Area" localSheetId="10">請求書!$A$2:$H$38</definedName>
    <definedName name="_xlnm.Print_Area" localSheetId="3">別記!$A$2:$K$33</definedName>
    <definedName name="_xlnm.Print_Area" localSheetId="4">'別紙１ '!$A$3:$J$51</definedName>
    <definedName name="_xlnm.Print_Area" localSheetId="5">'別紙２-1'!$A$2:$T$37</definedName>
    <definedName name="_xlnm.Print_Area" localSheetId="6">'別紙２-1（経費）'!$A$2:$R$27</definedName>
    <definedName name="_xlnm.Print_Area" localSheetId="8">'別紙３-２'!$A$2:$T$40</definedName>
    <definedName name="_xlnm.Print_Area" localSheetId="9">'別紙３-２ (経費)'!$A$2:$T$30</definedName>
    <definedName name="図１">[1]様式5!$B$50</definedName>
    <definedName name="図３">[1]様式5!$B$50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2" i="38" l="1"/>
  <c r="G20" i="38"/>
  <c r="I17" i="38"/>
  <c r="F17" i="38"/>
  <c r="E17" i="38"/>
  <c r="D17" i="38"/>
  <c r="D18" i="38"/>
  <c r="E18" i="38" s="1"/>
  <c r="F18" i="38" s="1"/>
  <c r="I18" i="38" s="1"/>
  <c r="G6" i="38"/>
  <c r="K3" i="24" l="1"/>
  <c r="G3" i="24" l="1"/>
  <c r="J3" i="24"/>
  <c r="I3" i="24"/>
  <c r="H3" i="24"/>
  <c r="L7" i="32"/>
  <c r="H5" i="37"/>
  <c r="C26" i="38" a="1"/>
  <c r="C29" i="38" a="1"/>
  <c r="F14" i="34" l="1"/>
  <c r="F30" i="34"/>
  <c r="G30" i="38" l="1"/>
  <c r="AO3" i="24" s="1"/>
  <c r="H30" i="38"/>
  <c r="G27" i="38"/>
  <c r="AJ3" i="24" s="1"/>
  <c r="H27" i="38"/>
  <c r="I23" i="38"/>
  <c r="H24" i="38"/>
  <c r="G24" i="38"/>
  <c r="AE3" i="24" s="1"/>
  <c r="Z3" i="24"/>
  <c r="H20" i="38"/>
  <c r="G14" i="38"/>
  <c r="U3" i="24" s="1"/>
  <c r="H14" i="38"/>
  <c r="H32" i="38" s="1"/>
  <c r="G20" i="39"/>
  <c r="G23" i="39"/>
  <c r="G11" i="39"/>
  <c r="G8" i="39"/>
  <c r="D24" i="38"/>
  <c r="AC3" i="24" s="1"/>
  <c r="C24" i="38"/>
  <c r="E23" i="38"/>
  <c r="F23" i="38" s="1"/>
  <c r="E22" i="38"/>
  <c r="E24" i="38" s="1"/>
  <c r="AD3" i="24" s="1"/>
  <c r="C20" i="38"/>
  <c r="D19" i="38"/>
  <c r="E19" i="38" s="1"/>
  <c r="F19" i="38" s="1"/>
  <c r="I19" i="38" s="1"/>
  <c r="D16" i="38"/>
  <c r="C14" i="38"/>
  <c r="D13" i="38"/>
  <c r="E13" i="38" s="1"/>
  <c r="F13" i="38" s="1"/>
  <c r="I13" i="38" s="1"/>
  <c r="D12" i="38"/>
  <c r="E12" i="38" s="1"/>
  <c r="F12" i="38" s="1"/>
  <c r="I12" i="38" s="1"/>
  <c r="D20" i="38" l="1"/>
  <c r="X3" i="24" s="1"/>
  <c r="I14" i="38"/>
  <c r="V3" i="24" s="1"/>
  <c r="E21" i="34"/>
  <c r="R3" i="24"/>
  <c r="E23" i="34"/>
  <c r="W3" i="24"/>
  <c r="E25" i="34"/>
  <c r="AB3" i="24"/>
  <c r="F22" i="38"/>
  <c r="G16" i="39"/>
  <c r="G29" i="39"/>
  <c r="F14" i="38"/>
  <c r="E14" i="38"/>
  <c r="T3" i="24" s="1"/>
  <c r="E16" i="38"/>
  <c r="D14" i="38"/>
  <c r="S3" i="24" s="1"/>
  <c r="D10" i="35" l="1"/>
  <c r="O3" i="24"/>
  <c r="C26" i="38"/>
  <c r="D26" i="38" s="1"/>
  <c r="C29" i="38"/>
  <c r="D29" i="38" s="1"/>
  <c r="F24" i="38"/>
  <c r="I22" i="38"/>
  <c r="I24" i="38" s="1"/>
  <c r="AF3" i="24" s="1"/>
  <c r="G30" i="39"/>
  <c r="C30" i="38"/>
  <c r="E20" i="38"/>
  <c r="Y3" i="24" s="1"/>
  <c r="F16" i="38"/>
  <c r="C27" i="38" l="1"/>
  <c r="AG3" i="24" s="1"/>
  <c r="E27" i="34"/>
  <c r="E29" i="34"/>
  <c r="AL3" i="24"/>
  <c r="D27" i="38"/>
  <c r="AH3" i="24" s="1"/>
  <c r="E26" i="38"/>
  <c r="E27" i="38" s="1"/>
  <c r="AI3" i="24" s="1"/>
  <c r="D30" i="38"/>
  <c r="E29" i="38"/>
  <c r="F20" i="38"/>
  <c r="I16" i="38"/>
  <c r="I20" i="38" s="1"/>
  <c r="AA3" i="24" s="1"/>
  <c r="C32" i="38"/>
  <c r="F29" i="38"/>
  <c r="E30" i="38"/>
  <c r="AN3" i="24" s="1"/>
  <c r="F26" i="38" l="1"/>
  <c r="F27" i="38" s="1"/>
  <c r="E15" i="34"/>
  <c r="L3" i="24"/>
  <c r="D32" i="38"/>
  <c r="M3" i="24" s="1"/>
  <c r="AM3" i="24"/>
  <c r="E31" i="34"/>
  <c r="F30" i="38"/>
  <c r="I29" i="38"/>
  <c r="I30" i="38" s="1"/>
  <c r="AP3" i="24" s="1"/>
  <c r="E32" i="38"/>
  <c r="N3" i="24" s="1"/>
  <c r="E34" i="35"/>
  <c r="E33" i="35"/>
  <c r="E32" i="35"/>
  <c r="D17" i="26"/>
  <c r="D15" i="35"/>
  <c r="G26" i="31"/>
  <c r="G21" i="31"/>
  <c r="G11" i="31"/>
  <c r="G15" i="31" s="1"/>
  <c r="F32" i="38" l="1"/>
  <c r="I26" i="38"/>
  <c r="I27" i="38" s="1"/>
  <c r="AK3" i="24" s="1"/>
  <c r="G27" i="31"/>
  <c r="R26" i="21"/>
  <c r="S26" i="21"/>
  <c r="I32" i="38" l="1"/>
  <c r="P3" i="24" s="1"/>
  <c r="Q3" i="24" s="1"/>
  <c r="E11" i="34"/>
  <c r="E13" i="34" s="1"/>
  <c r="D6" i="35"/>
  <c r="D13" i="35"/>
  <c r="S30" i="21"/>
  <c r="O32" i="21" l="1"/>
  <c r="S31" i="21"/>
  <c r="E38" i="35"/>
  <c r="E37" i="35"/>
  <c r="E36" i="35"/>
  <c r="O33" i="21" l="1"/>
  <c r="J6" i="21"/>
  <c r="R38" i="21" l="1"/>
  <c r="R39" i="21"/>
  <c r="E28" i="35" l="1"/>
  <c r="F30" i="35" l="1"/>
  <c r="E30" i="35"/>
  <c r="E29" i="35"/>
  <c r="G15" i="26" l="1"/>
  <c r="G14" i="26"/>
  <c r="H13" i="26"/>
  <c r="G13" i="26"/>
  <c r="G12" i="26"/>
  <c r="G11" i="26"/>
  <c r="D11" i="3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D22" authorId="0" shapeId="0" xr:uid="{30D3918E-5F63-478A-AA45-F6565C2F6720}">
      <text>
        <r>
          <rPr>
            <b/>
            <sz val="16"/>
            <color indexed="81"/>
            <rFont val="MS P ゴシック"/>
            <family val="3"/>
            <charset val="128"/>
          </rPr>
          <t>直接雇用の場合は欄外の表から選択してください。
派遣職員の場合は勤務日数に10千円を乗じた金額を入力して下さい。</t>
        </r>
      </text>
    </comment>
    <comment ref="D23" authorId="0" shapeId="0" xr:uid="{1C32DBBC-4033-41A4-B88B-42D712245764}">
      <text>
        <r>
          <rPr>
            <b/>
            <sz val="16"/>
            <color indexed="81"/>
            <rFont val="MS P ゴシック"/>
            <family val="3"/>
            <charset val="128"/>
          </rPr>
          <t>直接雇用の場合は欄外の表から選択してください。
派遣職員の場合は勤務日数に10千円を乗じた金額を入力して下さい。</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G25" authorId="0" shapeId="0" xr:uid="{E81BFC24-D7BD-4CA1-B79B-00AA24585468}">
      <text>
        <r>
          <rPr>
            <b/>
            <sz val="9"/>
            <color indexed="81"/>
            <rFont val="MS P ゴシック"/>
            <family val="3"/>
            <charset val="128"/>
          </rPr>
          <t>派遣職員の場合はこちらに全額記入</t>
        </r>
      </text>
    </comment>
  </commentList>
</comments>
</file>

<file path=xl/sharedStrings.xml><?xml version="1.0" encoding="utf-8"?>
<sst xmlns="http://schemas.openxmlformats.org/spreadsheetml/2006/main" count="633" uniqueCount="447">
  <si>
    <t>円</t>
    <rPh sb="0" eb="1">
      <t>エン</t>
    </rPh>
    <phoneticPr fontId="2"/>
  </si>
  <si>
    <t>研修経費</t>
    <rPh sb="0" eb="2">
      <t>ケンシュウ</t>
    </rPh>
    <rPh sb="2" eb="4">
      <t>ケイヒ</t>
    </rPh>
    <phoneticPr fontId="2"/>
  </si>
  <si>
    <t>教育担当者経費</t>
    <rPh sb="0" eb="2">
      <t>キョウイク</t>
    </rPh>
    <rPh sb="2" eb="5">
      <t>タントウシャ</t>
    </rPh>
    <rPh sb="5" eb="7">
      <t>ケイヒ</t>
    </rPh>
    <phoneticPr fontId="2"/>
  </si>
  <si>
    <t>受入経費</t>
    <rPh sb="0" eb="2">
      <t>ウケイレ</t>
    </rPh>
    <rPh sb="2" eb="4">
      <t>ケイヒ</t>
    </rPh>
    <phoneticPr fontId="2"/>
  </si>
  <si>
    <t>区分</t>
    <rPh sb="0" eb="2">
      <t>クブン</t>
    </rPh>
    <phoneticPr fontId="2"/>
  </si>
  <si>
    <t>(2)研修受講料助成に要する費用</t>
    <rPh sb="8" eb="10">
      <t>ジョセイ</t>
    </rPh>
    <rPh sb="11" eb="12">
      <t>ヨウ</t>
    </rPh>
    <rPh sb="14" eb="16">
      <t>ヒヨウ</t>
    </rPh>
    <phoneticPr fontId="2"/>
  </si>
  <si>
    <t>(3)代替職員の確保に要する費用</t>
    <rPh sb="3" eb="5">
      <t>ダイタイ</t>
    </rPh>
    <rPh sb="5" eb="7">
      <t>ショクイン</t>
    </rPh>
    <rPh sb="8" eb="10">
      <t>カクホ</t>
    </rPh>
    <rPh sb="11" eb="12">
      <t>ヨウ</t>
    </rPh>
    <rPh sb="14" eb="16">
      <t>ヒヨウ</t>
    </rPh>
    <phoneticPr fontId="2"/>
  </si>
  <si>
    <t>備考</t>
    <rPh sb="0" eb="2">
      <t>ビコウ</t>
    </rPh>
    <phoneticPr fontId="2"/>
  </si>
  <si>
    <t>　（注）１　Ｃ欄には、Ａ欄、Ｂ欄の金額を比較して少ない方の額を記入すること。</t>
    <rPh sb="2" eb="3">
      <t>チュウ</t>
    </rPh>
    <phoneticPr fontId="2"/>
  </si>
  <si>
    <t>　　　　２　Ｄ欄には、Ｃ欄の金額に補助率を乗じて得た額（千円未満切り捨て）を記入すること。</t>
    <rPh sb="7" eb="8">
      <t>ラン</t>
    </rPh>
    <rPh sb="12" eb="13">
      <t>ラン</t>
    </rPh>
    <rPh sb="14" eb="15">
      <t>キン</t>
    </rPh>
    <rPh sb="15" eb="16">
      <t>ガク</t>
    </rPh>
    <rPh sb="17" eb="20">
      <t>ホジョリツ</t>
    </rPh>
    <rPh sb="21" eb="22">
      <t>ジョウ</t>
    </rPh>
    <rPh sb="24" eb="25">
      <t>エ</t>
    </rPh>
    <rPh sb="26" eb="27">
      <t>ガク</t>
    </rPh>
    <rPh sb="28" eb="30">
      <t>センエン</t>
    </rPh>
    <rPh sb="30" eb="32">
      <t>ミマン</t>
    </rPh>
    <rPh sb="32" eb="33">
      <t>キ</t>
    </rPh>
    <rPh sb="34" eb="35">
      <t>ス</t>
    </rPh>
    <rPh sb="38" eb="40">
      <t>キニュウ</t>
    </rPh>
    <phoneticPr fontId="2"/>
  </si>
  <si>
    <t>補助対象経費
Ａ</t>
    <rPh sb="0" eb="2">
      <t>ホジョ</t>
    </rPh>
    <rPh sb="2" eb="4">
      <t>タイショウ</t>
    </rPh>
    <rPh sb="4" eb="6">
      <t>ケイヒ</t>
    </rPh>
    <phoneticPr fontId="2"/>
  </si>
  <si>
    <t>補助基準額
Ｂ</t>
    <rPh sb="0" eb="2">
      <t>ホジョ</t>
    </rPh>
    <rPh sb="2" eb="4">
      <t>キジュン</t>
    </rPh>
    <rPh sb="4" eb="5">
      <t>ガク</t>
    </rPh>
    <phoneticPr fontId="2"/>
  </si>
  <si>
    <t>補助基本額
Ｃ</t>
    <rPh sb="0" eb="2">
      <t>ホジョ</t>
    </rPh>
    <rPh sb="2" eb="4">
      <t>キホン</t>
    </rPh>
    <rPh sb="4" eb="5">
      <t>ガク</t>
    </rPh>
    <phoneticPr fontId="2"/>
  </si>
  <si>
    <t>補助所要額
Ｄ</t>
    <rPh sb="0" eb="2">
      <t>ホジョ</t>
    </rPh>
    <rPh sb="2" eb="4">
      <t>ショヨウ</t>
    </rPh>
    <rPh sb="4" eb="5">
      <t>ガク</t>
    </rPh>
    <phoneticPr fontId="2"/>
  </si>
  <si>
    <t>（A、Bのいずれか低い額）</t>
    <rPh sb="9" eb="10">
      <t>ヒク</t>
    </rPh>
    <rPh sb="11" eb="12">
      <t>ガク</t>
    </rPh>
    <phoneticPr fontId="2"/>
  </si>
  <si>
    <t>（Ｃ×補助率）千円未満切り捨て</t>
    <rPh sb="3" eb="6">
      <t>ホジョリツ</t>
    </rPh>
    <rPh sb="7" eb="11">
      <t>センエンミマン</t>
    </rPh>
    <rPh sb="11" eb="12">
      <t>キ</t>
    </rPh>
    <rPh sb="13" eb="14">
      <t>ス</t>
    </rPh>
    <phoneticPr fontId="2"/>
  </si>
  <si>
    <t>別紙２</t>
  </si>
  <si>
    <t>氏　　名</t>
  </si>
  <si>
    <t>雇用期間</t>
  </si>
  <si>
    <t>勤務日数</t>
  </si>
  <si>
    <t>勤務日数の計</t>
  </si>
  <si>
    <t>実務者研修</t>
  </si>
  <si>
    <t>介護職員初任者研修</t>
  </si>
  <si>
    <t>喀痰吸引等研修</t>
  </si>
  <si>
    <t>合計人数・日数</t>
  </si>
  <si>
    <t>～</t>
    <phoneticPr fontId="2"/>
  </si>
  <si>
    <t>日</t>
    <rPh sb="0" eb="1">
      <t>ヒ</t>
    </rPh>
    <phoneticPr fontId="2"/>
  </si>
  <si>
    <t>派遣</t>
    <rPh sb="0" eb="2">
      <t>ハケン</t>
    </rPh>
    <phoneticPr fontId="2"/>
  </si>
  <si>
    <t>延日数</t>
    <rPh sb="0" eb="1">
      <t>ノ</t>
    </rPh>
    <rPh sb="1" eb="3">
      <t>ニッスウ</t>
    </rPh>
    <phoneticPr fontId="2"/>
  </si>
  <si>
    <t>人数</t>
    <rPh sb="0" eb="2">
      <t>ニンズウ</t>
    </rPh>
    <phoneticPr fontId="2"/>
  </si>
  <si>
    <t>別紙１</t>
    <rPh sb="0" eb="2">
      <t>ベッシ</t>
    </rPh>
    <phoneticPr fontId="2"/>
  </si>
  <si>
    <t>事業所名</t>
    <rPh sb="0" eb="3">
      <t>ジギョウショ</t>
    </rPh>
    <rPh sb="3" eb="4">
      <t>ナ</t>
    </rPh>
    <phoneticPr fontId="2"/>
  </si>
  <si>
    <t>訪問介護員氏名</t>
    <rPh sb="0" eb="2">
      <t>ホウモン</t>
    </rPh>
    <rPh sb="2" eb="4">
      <t>カイゴ</t>
    </rPh>
    <rPh sb="4" eb="5">
      <t>イン</t>
    </rPh>
    <rPh sb="5" eb="7">
      <t>シメイ</t>
    </rPh>
    <phoneticPr fontId="2"/>
  </si>
  <si>
    <t>計</t>
    <rPh sb="0" eb="1">
      <t>ケイ</t>
    </rPh>
    <phoneticPr fontId="2"/>
  </si>
  <si>
    <t>代替職員氏名</t>
    <rPh sb="0" eb="2">
      <t>ダイタイ</t>
    </rPh>
    <rPh sb="2" eb="4">
      <t>ショクイン</t>
    </rPh>
    <rPh sb="4" eb="6">
      <t>シメイ</t>
    </rPh>
    <phoneticPr fontId="2"/>
  </si>
  <si>
    <t>研修期間</t>
    <rPh sb="0" eb="2">
      <t>ケンシュウ</t>
    </rPh>
    <rPh sb="2" eb="4">
      <t>キカン</t>
    </rPh>
    <phoneticPr fontId="2"/>
  </si>
  <si>
    <t>２　現任職員の研修派遣</t>
    <phoneticPr fontId="2"/>
  </si>
  <si>
    <t>３　代替職員の配置</t>
    <phoneticPr fontId="2"/>
  </si>
  <si>
    <t>研修名</t>
    <phoneticPr fontId="2"/>
  </si>
  <si>
    <t>(a)</t>
    <phoneticPr fontId="2"/>
  </si>
  <si>
    <t>(1)初めて訪問介護業務に従事する訪問介護員に対するＯＪＴ研修に要する費用</t>
    <rPh sb="3" eb="4">
      <t>ハジ</t>
    </rPh>
    <rPh sb="6" eb="8">
      <t>ホウモン</t>
    </rPh>
    <rPh sb="8" eb="10">
      <t>カイゴ</t>
    </rPh>
    <rPh sb="10" eb="12">
      <t>ギョウム</t>
    </rPh>
    <rPh sb="13" eb="15">
      <t>ジュウジ</t>
    </rPh>
    <rPh sb="17" eb="19">
      <t>ホウモン</t>
    </rPh>
    <rPh sb="19" eb="21">
      <t>カイゴ</t>
    </rPh>
    <rPh sb="21" eb="22">
      <t>イン</t>
    </rPh>
    <rPh sb="23" eb="24">
      <t>タイ</t>
    </rPh>
    <rPh sb="29" eb="31">
      <t>ケンシュウ</t>
    </rPh>
    <rPh sb="32" eb="33">
      <t>ヨウ</t>
    </rPh>
    <rPh sb="35" eb="37">
      <t>ヒヨウ</t>
    </rPh>
    <phoneticPr fontId="2"/>
  </si>
  <si>
    <t>４　対象経費の算出内訳</t>
    <rPh sb="2" eb="4">
      <t>タイショウ</t>
    </rPh>
    <rPh sb="4" eb="6">
      <t>ケイヒ</t>
    </rPh>
    <rPh sb="7" eb="9">
      <t>サンシュツ</t>
    </rPh>
    <rPh sb="9" eb="11">
      <t>ウチワケ</t>
    </rPh>
    <phoneticPr fontId="2"/>
  </si>
  <si>
    <t>指導担当職員賃金</t>
    <rPh sb="0" eb="2">
      <t>シドウ</t>
    </rPh>
    <rPh sb="2" eb="4">
      <t>タントウ</t>
    </rPh>
    <rPh sb="4" eb="6">
      <t>ショクイン</t>
    </rPh>
    <rPh sb="6" eb="8">
      <t>チンギン</t>
    </rPh>
    <phoneticPr fontId="2"/>
  </si>
  <si>
    <t>指導担当職員手当</t>
    <rPh sb="0" eb="2">
      <t>シドウ</t>
    </rPh>
    <rPh sb="2" eb="4">
      <t>タントウ</t>
    </rPh>
    <rPh sb="4" eb="6">
      <t>ショクイン</t>
    </rPh>
    <rPh sb="6" eb="8">
      <t>テアテ</t>
    </rPh>
    <phoneticPr fontId="2"/>
  </si>
  <si>
    <t>報償費</t>
    <rPh sb="0" eb="3">
      <t>ホウショウヒ</t>
    </rPh>
    <phoneticPr fontId="2"/>
  </si>
  <si>
    <t>旅費</t>
    <rPh sb="0" eb="2">
      <t>リョヒ</t>
    </rPh>
    <phoneticPr fontId="2"/>
  </si>
  <si>
    <t>需用費</t>
    <rPh sb="0" eb="3">
      <t>ジュヨウヒ</t>
    </rPh>
    <phoneticPr fontId="2"/>
  </si>
  <si>
    <t>消耗品費</t>
    <rPh sb="0" eb="3">
      <t>ショウモウヒン</t>
    </rPh>
    <rPh sb="3" eb="4">
      <t>ヒ</t>
    </rPh>
    <phoneticPr fontId="2"/>
  </si>
  <si>
    <t>印刷製本費</t>
    <rPh sb="0" eb="2">
      <t>インサツ</t>
    </rPh>
    <rPh sb="2" eb="4">
      <t>セイホン</t>
    </rPh>
    <rPh sb="4" eb="5">
      <t>ヒ</t>
    </rPh>
    <phoneticPr fontId="2"/>
  </si>
  <si>
    <t>図書購入費</t>
    <rPh sb="0" eb="2">
      <t>トショ</t>
    </rPh>
    <rPh sb="2" eb="4">
      <t>コウニュウ</t>
    </rPh>
    <rPh sb="4" eb="5">
      <t>ヒ</t>
    </rPh>
    <phoneticPr fontId="2"/>
  </si>
  <si>
    <t>積算内訳</t>
    <rPh sb="0" eb="2">
      <t>セキサン</t>
    </rPh>
    <rPh sb="2" eb="4">
      <t>ウチワケ</t>
    </rPh>
    <phoneticPr fontId="2"/>
  </si>
  <si>
    <t>基本給</t>
    <rPh sb="0" eb="3">
      <t>キホンキュウ</t>
    </rPh>
    <phoneticPr fontId="2"/>
  </si>
  <si>
    <t>諸手当</t>
    <rPh sb="0" eb="3">
      <t>ショテアテ</t>
    </rPh>
    <phoneticPr fontId="2"/>
  </si>
  <si>
    <t>社会保険料</t>
    <rPh sb="0" eb="2">
      <t>シャカイ</t>
    </rPh>
    <rPh sb="2" eb="5">
      <t>ホケンリョウ</t>
    </rPh>
    <phoneticPr fontId="2"/>
  </si>
  <si>
    <t>実務者研修</t>
    <rPh sb="0" eb="3">
      <t>ジツムシャ</t>
    </rPh>
    <rPh sb="3" eb="5">
      <t>ケンシュウ</t>
    </rPh>
    <phoneticPr fontId="2"/>
  </si>
  <si>
    <t>喀痰吸引等研修</t>
    <rPh sb="0" eb="2">
      <t>カクタン</t>
    </rPh>
    <rPh sb="2" eb="4">
      <t>キュウイン</t>
    </rPh>
    <rPh sb="4" eb="5">
      <t>トウ</t>
    </rPh>
    <rPh sb="5" eb="7">
      <t>ケンシュウ</t>
    </rPh>
    <phoneticPr fontId="2"/>
  </si>
  <si>
    <t>計①</t>
    <rPh sb="0" eb="1">
      <t>ケイ</t>
    </rPh>
    <phoneticPr fontId="2"/>
  </si>
  <si>
    <t>計②</t>
    <rPh sb="0" eb="1">
      <t>ケイ</t>
    </rPh>
    <phoneticPr fontId="2"/>
  </si>
  <si>
    <t>計③</t>
    <rPh sb="0" eb="1">
      <t>ケイ</t>
    </rPh>
    <phoneticPr fontId="2"/>
  </si>
  <si>
    <t>１　初任者の訪問介護員に対するＯＪＴ研修</t>
    <rPh sb="2" eb="5">
      <t>ショニンシャ</t>
    </rPh>
    <rPh sb="6" eb="8">
      <t>ホウモン</t>
    </rPh>
    <rPh sb="8" eb="10">
      <t>カイゴ</t>
    </rPh>
    <rPh sb="10" eb="11">
      <t>イン</t>
    </rPh>
    <rPh sb="12" eb="13">
      <t>タイ</t>
    </rPh>
    <rPh sb="18" eb="20">
      <t>ケンシュウ</t>
    </rPh>
    <phoneticPr fontId="2"/>
  </si>
  <si>
    <t>合　計</t>
    <rPh sb="0" eb="1">
      <t>ゴウ</t>
    </rPh>
    <rPh sb="2" eb="3">
      <t>ケイ</t>
    </rPh>
    <phoneticPr fontId="2"/>
  </si>
  <si>
    <t>合計（①＋②＋③）</t>
    <rPh sb="0" eb="1">
      <t>ゴウ</t>
    </rPh>
    <rPh sb="1" eb="2">
      <t>ケイ</t>
    </rPh>
    <phoneticPr fontId="2"/>
  </si>
  <si>
    <t>区　分</t>
    <rPh sb="0" eb="1">
      <t>ク</t>
    </rPh>
    <rPh sb="2" eb="3">
      <t>ブン</t>
    </rPh>
    <phoneticPr fontId="2"/>
  </si>
  <si>
    <t>(1)初任者の訪問介護員に対するＯＪＴ研修に要する費用</t>
    <rPh sb="3" eb="6">
      <t>ショニンシャ</t>
    </rPh>
    <rPh sb="7" eb="9">
      <t>ホウモン</t>
    </rPh>
    <rPh sb="9" eb="11">
      <t>カイゴ</t>
    </rPh>
    <rPh sb="11" eb="12">
      <t>イン</t>
    </rPh>
    <rPh sb="13" eb="14">
      <t>タイ</t>
    </rPh>
    <rPh sb="19" eb="21">
      <t>ケンシュウ</t>
    </rPh>
    <rPh sb="22" eb="23">
      <t>ヨウ</t>
    </rPh>
    <rPh sb="25" eb="27">
      <t>ヒヨウ</t>
    </rPh>
    <phoneticPr fontId="2"/>
  </si>
  <si>
    <t>(2)現任職員の研修受講料助成に要する費用</t>
    <rPh sb="3" eb="5">
      <t>ゲンニン</t>
    </rPh>
    <rPh sb="5" eb="7">
      <t>ショクイン</t>
    </rPh>
    <rPh sb="13" eb="15">
      <t>ジョセイ</t>
    </rPh>
    <rPh sb="16" eb="17">
      <t>ヨウ</t>
    </rPh>
    <rPh sb="19" eb="21">
      <t>ヒヨウ</t>
    </rPh>
    <phoneticPr fontId="2"/>
  </si>
  <si>
    <t>１～４のうち、該当する事業欄のみ記入する。</t>
    <rPh sb="7" eb="9">
      <t>ガイトウ</t>
    </rPh>
    <rPh sb="11" eb="13">
      <t>ジギョウ</t>
    </rPh>
    <rPh sb="13" eb="14">
      <t>ラン</t>
    </rPh>
    <rPh sb="16" eb="18">
      <t>キニュウ</t>
    </rPh>
    <phoneticPr fontId="2"/>
  </si>
  <si>
    <t>※一番表に添付して下さい</t>
    <rPh sb="1" eb="3">
      <t>イチバン</t>
    </rPh>
    <rPh sb="3" eb="4">
      <t>オモテ</t>
    </rPh>
    <rPh sb="5" eb="7">
      <t>テンプ</t>
    </rPh>
    <rPh sb="9" eb="10">
      <t>クダ</t>
    </rPh>
    <phoneticPr fontId="5"/>
  </si>
  <si>
    <t>←この色のセル部分に記入して下さい</t>
    <rPh sb="3" eb="4">
      <t>イロ</t>
    </rPh>
    <rPh sb="7" eb="9">
      <t>ブブン</t>
    </rPh>
    <rPh sb="10" eb="12">
      <t>キニュウ</t>
    </rPh>
    <rPh sb="14" eb="15">
      <t>クダ</t>
    </rPh>
    <phoneticPr fontId="5"/>
  </si>
  <si>
    <t>入力項目</t>
    <rPh sb="0" eb="2">
      <t>ニュウリョク</t>
    </rPh>
    <rPh sb="2" eb="4">
      <t>コウモク</t>
    </rPh>
    <phoneticPr fontId="5"/>
  </si>
  <si>
    <t>入力欄</t>
    <rPh sb="0" eb="2">
      <t>ニュウリョク</t>
    </rPh>
    <rPh sb="2" eb="3">
      <t>ラン</t>
    </rPh>
    <phoneticPr fontId="5"/>
  </si>
  <si>
    <t>備考・注意事項</t>
    <rPh sb="0" eb="2">
      <t>ビコウ</t>
    </rPh>
    <rPh sb="3" eb="5">
      <t>チュウイ</t>
    </rPh>
    <rPh sb="5" eb="7">
      <t>ジコウ</t>
    </rPh>
    <phoneticPr fontId="5"/>
  </si>
  <si>
    <t>①</t>
    <phoneticPr fontId="2"/>
  </si>
  <si>
    <t>提出書類について</t>
    <rPh sb="0" eb="2">
      <t>テイシュツ</t>
    </rPh>
    <rPh sb="2" eb="4">
      <t>ショルイ</t>
    </rPh>
    <phoneticPr fontId="2"/>
  </si>
  <si>
    <t>法人名</t>
    <rPh sb="0" eb="2">
      <t>ホウジン</t>
    </rPh>
    <rPh sb="2" eb="3">
      <t>メイ</t>
    </rPh>
    <phoneticPr fontId="5"/>
  </si>
  <si>
    <t>省略せずに記載してください</t>
    <rPh sb="0" eb="2">
      <t>ショウリャク</t>
    </rPh>
    <rPh sb="5" eb="7">
      <t>キサイ</t>
    </rPh>
    <phoneticPr fontId="2"/>
  </si>
  <si>
    <t>基本情報</t>
    <rPh sb="0" eb="2">
      <t>キホン</t>
    </rPh>
    <rPh sb="2" eb="4">
      <t>ジョウホウ</t>
    </rPh>
    <phoneticPr fontId="2"/>
  </si>
  <si>
    <t>郵便番号（法人所在地）</t>
    <rPh sb="0" eb="2">
      <t>ユウビン</t>
    </rPh>
    <rPh sb="2" eb="4">
      <t>バンゴウ</t>
    </rPh>
    <rPh sb="5" eb="7">
      <t>ホウジン</t>
    </rPh>
    <rPh sb="7" eb="10">
      <t>ショザイチ</t>
    </rPh>
    <phoneticPr fontId="2"/>
  </si>
  <si>
    <t>法人所在地の住所を記載してください</t>
    <rPh sb="0" eb="2">
      <t>ホウジン</t>
    </rPh>
    <rPh sb="2" eb="5">
      <t>ショザイチ</t>
    </rPh>
    <rPh sb="6" eb="8">
      <t>ジュウショ</t>
    </rPh>
    <rPh sb="9" eb="11">
      <t>キサイ</t>
    </rPh>
    <phoneticPr fontId="2"/>
  </si>
  <si>
    <t>②</t>
    <phoneticPr fontId="2"/>
  </si>
  <si>
    <t>法人所在地</t>
    <rPh sb="0" eb="2">
      <t>ホウジン</t>
    </rPh>
    <rPh sb="2" eb="5">
      <t>ショザイチ</t>
    </rPh>
    <phoneticPr fontId="5"/>
  </si>
  <si>
    <t>③</t>
    <phoneticPr fontId="5"/>
  </si>
  <si>
    <t>代表者職名</t>
    <rPh sb="0" eb="3">
      <t>ダイヒョウシャ</t>
    </rPh>
    <rPh sb="3" eb="5">
      <t>ショクメイ</t>
    </rPh>
    <phoneticPr fontId="2"/>
  </si>
  <si>
    <t>別記</t>
    <rPh sb="0" eb="2">
      <t>ベッキ</t>
    </rPh>
    <phoneticPr fontId="2"/>
  </si>
  <si>
    <t>代表者氏名</t>
    <rPh sb="0" eb="3">
      <t>ダイヒョウシャ</t>
    </rPh>
    <rPh sb="3" eb="5">
      <t>シメイ</t>
    </rPh>
    <phoneticPr fontId="5"/>
  </si>
  <si>
    <t>名字、名前の間にスペース</t>
    <rPh sb="0" eb="2">
      <t>ミョウジ</t>
    </rPh>
    <rPh sb="3" eb="5">
      <t>ナマエ</t>
    </rPh>
    <rPh sb="6" eb="7">
      <t>アイダ</t>
    </rPh>
    <phoneticPr fontId="5"/>
  </si>
  <si>
    <t>電話番号（法人代表）</t>
    <rPh sb="0" eb="2">
      <t>デンワ</t>
    </rPh>
    <rPh sb="2" eb="4">
      <t>バンゴウ</t>
    </rPh>
    <rPh sb="5" eb="7">
      <t>ホウジン</t>
    </rPh>
    <rPh sb="7" eb="9">
      <t>ダイヒョウ</t>
    </rPh>
    <phoneticPr fontId="2"/>
  </si>
  <si>
    <t>入力は不要です。内容を確認して下さい。</t>
    <rPh sb="0" eb="2">
      <t>ニュウリョク</t>
    </rPh>
    <rPh sb="3" eb="5">
      <t>フヨウ</t>
    </rPh>
    <rPh sb="8" eb="10">
      <t>ナイヨウ</t>
    </rPh>
    <rPh sb="11" eb="13">
      <t>カクニン</t>
    </rPh>
    <rPh sb="15" eb="16">
      <t>クダ</t>
    </rPh>
    <phoneticPr fontId="2"/>
  </si>
  <si>
    <t>メールアドレス</t>
    <phoneticPr fontId="2"/>
  </si>
  <si>
    <t>書類の記入・確認について</t>
    <rPh sb="0" eb="2">
      <t>ショルイ</t>
    </rPh>
    <rPh sb="3" eb="5">
      <t>キニュウ</t>
    </rPh>
    <rPh sb="6" eb="8">
      <t>カクニン</t>
    </rPh>
    <phoneticPr fontId="2"/>
  </si>
  <si>
    <t>[1]</t>
    <phoneticPr fontId="2"/>
  </si>
  <si>
    <t>提出する書類</t>
    <rPh sb="0" eb="2">
      <t>テイシュツ</t>
    </rPh>
    <rPh sb="4" eb="6">
      <t>ショルイ</t>
    </rPh>
    <phoneticPr fontId="2"/>
  </si>
  <si>
    <t>郵便番号</t>
    <rPh sb="0" eb="2">
      <t>ユウビン</t>
    </rPh>
    <rPh sb="2" eb="4">
      <t>バンゴウ</t>
    </rPh>
    <phoneticPr fontId="2"/>
  </si>
  <si>
    <t>住所</t>
    <rPh sb="0" eb="2">
      <t>ジュウショ</t>
    </rPh>
    <phoneticPr fontId="2"/>
  </si>
  <si>
    <t>[2]</t>
    <phoneticPr fontId="2"/>
  </si>
  <si>
    <t>書類の記入手順</t>
    <rPh sb="0" eb="2">
      <t>ショルイ</t>
    </rPh>
    <rPh sb="3" eb="5">
      <t>キニュウ</t>
    </rPh>
    <rPh sb="5" eb="7">
      <t>テジュン</t>
    </rPh>
    <phoneticPr fontId="2"/>
  </si>
  <si>
    <t>電話番号</t>
    <rPh sb="0" eb="2">
      <t>デンワ</t>
    </rPh>
    <rPh sb="2" eb="4">
      <t>バンゴウ</t>
    </rPh>
    <phoneticPr fontId="5"/>
  </si>
  <si>
    <t>「基本情報」の項目を入力し、誤りがないかよく確認します。</t>
    <rPh sb="1" eb="3">
      <t>キホン</t>
    </rPh>
    <rPh sb="3" eb="5">
      <t>ジョウホウ</t>
    </rPh>
    <rPh sb="7" eb="9">
      <t>コウモク</t>
    </rPh>
    <rPh sb="10" eb="12">
      <t>ニュウリョク</t>
    </rPh>
    <rPh sb="14" eb="15">
      <t>アヤマ</t>
    </rPh>
    <rPh sb="22" eb="24">
      <t>カクニン</t>
    </rPh>
    <phoneticPr fontId="2"/>
  </si>
  <si>
    <t>メールアドレス</t>
    <phoneticPr fontId="5"/>
  </si>
  <si>
    <t>④</t>
    <phoneticPr fontId="5"/>
  </si>
  <si>
    <t>担当者名</t>
    <rPh sb="0" eb="4">
      <t>タントウシャメイ</t>
    </rPh>
    <phoneticPr fontId="5"/>
  </si>
  <si>
    <t>※</t>
    <phoneticPr fontId="2"/>
  </si>
  <si>
    <t>保存ボタンを押さないと、入力内容が計算式に反映されないケースがありますので、よく確認してください。</t>
    <rPh sb="0" eb="2">
      <t>ホゾン</t>
    </rPh>
    <rPh sb="6" eb="7">
      <t>オ</t>
    </rPh>
    <rPh sb="12" eb="14">
      <t>ニュウリョク</t>
    </rPh>
    <rPh sb="14" eb="16">
      <t>ナイヨウ</t>
    </rPh>
    <rPh sb="17" eb="20">
      <t>ケイサンシキ</t>
    </rPh>
    <rPh sb="21" eb="23">
      <t>ハンエイ</t>
    </rPh>
    <rPh sb="40" eb="42">
      <t>カクニン</t>
    </rPh>
    <phoneticPr fontId="2"/>
  </si>
  <si>
    <t>[3]</t>
    <phoneticPr fontId="2"/>
  </si>
  <si>
    <t>確認・提出</t>
    <rPh sb="0" eb="2">
      <t>カクニン</t>
    </rPh>
    <rPh sb="3" eb="5">
      <t>テイシュツ</t>
    </rPh>
    <phoneticPr fontId="2"/>
  </si>
  <si>
    <t>〒650-8567　神戸市中央区下山手通5-10-1</t>
  </si>
  <si>
    <t>このシートには何も記入しないでください。</t>
    <rPh sb="7" eb="8">
      <t>ナニ</t>
    </rPh>
    <rPh sb="9" eb="11">
      <t>キニュウ</t>
    </rPh>
    <phoneticPr fontId="2"/>
  </si>
  <si>
    <t>　</t>
  </si>
  <si>
    <t/>
  </si>
  <si>
    <t>兵庫県知事　　様</t>
    <phoneticPr fontId="1"/>
  </si>
  <si>
    <t>住所</t>
  </si>
  <si>
    <t>団体名</t>
  </si>
  <si>
    <t xml:space="preserve"> </t>
  </si>
  <si>
    <t>代表者名</t>
  </si>
  <si>
    <t>電話番号</t>
    <rPh sb="0" eb="2">
      <t>デンワ</t>
    </rPh>
    <rPh sb="2" eb="4">
      <t>バンゴウ</t>
    </rPh>
    <phoneticPr fontId="2"/>
  </si>
  <si>
    <t>電子メール</t>
    <rPh sb="0" eb="2">
      <t>デンシ</t>
    </rPh>
    <phoneticPr fontId="2"/>
  </si>
  <si>
    <t>記</t>
    <phoneticPr fontId="5"/>
  </si>
  <si>
    <t>１．事業の内容及び経費区分（別記）</t>
    <rPh sb="2" eb="4">
      <t>ジギョウ</t>
    </rPh>
    <rPh sb="5" eb="7">
      <t>ナイヨウ</t>
    </rPh>
    <rPh sb="7" eb="8">
      <t>オヨ</t>
    </rPh>
    <rPh sb="9" eb="11">
      <t>ケイヒ</t>
    </rPh>
    <rPh sb="11" eb="13">
      <t>クブン</t>
    </rPh>
    <rPh sb="14" eb="16">
      <t>ベッキ</t>
    </rPh>
    <phoneticPr fontId="1"/>
  </si>
  <si>
    <t>３．添付書類</t>
  </si>
  <si>
    <t xml:space="preserve">
</t>
    <phoneticPr fontId="1"/>
  </si>
  <si>
    <t>事業所名</t>
    <rPh sb="0" eb="3">
      <t>ジギョウショ</t>
    </rPh>
    <rPh sb="3" eb="4">
      <t>メイ</t>
    </rPh>
    <phoneticPr fontId="2"/>
  </si>
  <si>
    <t>←自動計算されます</t>
    <rPh sb="1" eb="3">
      <t>ジドウ</t>
    </rPh>
    <rPh sb="3" eb="5">
      <t>ケイサン</t>
    </rPh>
    <phoneticPr fontId="2"/>
  </si>
  <si>
    <t>現任職員の研修派遣状況一覧</t>
    <phoneticPr fontId="2"/>
  </si>
  <si>
    <t>研修参加者</t>
  </si>
  <si>
    <t>派遣先研修</t>
  </si>
  <si>
    <t>氏名</t>
  </si>
  <si>
    <t>開催日（期間）</t>
  </si>
  <si>
    <t>（整理シート）</t>
    <rPh sb="1" eb="3">
      <t>セイリ</t>
    </rPh>
    <phoneticPr fontId="2"/>
  </si>
  <si>
    <t>←自動計算</t>
    <rPh sb="0" eb="5">
      <t>ヤジルシジドウケイサン</t>
    </rPh>
    <phoneticPr fontId="2"/>
  </si>
  <si>
    <t>6ヶ月</t>
    <rPh sb="2" eb="3">
      <t>ゲツ</t>
    </rPh>
    <phoneticPr fontId="44"/>
  </si>
  <si>
    <t>5ヶ月以上6ヶ月未満</t>
    <rPh sb="2" eb="3">
      <t>ゲツ</t>
    </rPh>
    <rPh sb="3" eb="5">
      <t>イジョウ</t>
    </rPh>
    <rPh sb="7" eb="8">
      <t>ゲツ</t>
    </rPh>
    <rPh sb="8" eb="10">
      <t>ミマン</t>
    </rPh>
    <phoneticPr fontId="44"/>
  </si>
  <si>
    <t>4ヶ月以上5ヶ月未満</t>
    <rPh sb="2" eb="3">
      <t>ゲツ</t>
    </rPh>
    <rPh sb="3" eb="5">
      <t>イジョウ</t>
    </rPh>
    <rPh sb="7" eb="8">
      <t>ゲツ</t>
    </rPh>
    <rPh sb="8" eb="10">
      <t>ミマン</t>
    </rPh>
    <phoneticPr fontId="44"/>
  </si>
  <si>
    <t>3ヶ月以上4ヶ月未満</t>
    <rPh sb="2" eb="3">
      <t>ゲツ</t>
    </rPh>
    <rPh sb="3" eb="5">
      <t>イジョウ</t>
    </rPh>
    <rPh sb="7" eb="8">
      <t>ゲツ</t>
    </rPh>
    <rPh sb="8" eb="10">
      <t>ミマン</t>
    </rPh>
    <phoneticPr fontId="44"/>
  </si>
  <si>
    <t>2ヶ月以上3ヶ月未満</t>
    <rPh sb="2" eb="3">
      <t>ゲツ</t>
    </rPh>
    <rPh sb="3" eb="5">
      <t>イジョウ</t>
    </rPh>
    <rPh sb="7" eb="8">
      <t>ゲツ</t>
    </rPh>
    <rPh sb="8" eb="10">
      <t>ミマン</t>
    </rPh>
    <phoneticPr fontId="44"/>
  </si>
  <si>
    <t>1ヶ月以上2ヶ月未満</t>
    <rPh sb="2" eb="3">
      <t>ゲツ</t>
    </rPh>
    <rPh sb="3" eb="5">
      <t>イジョウ</t>
    </rPh>
    <rPh sb="7" eb="8">
      <t>ゲツ</t>
    </rPh>
    <rPh sb="8" eb="10">
      <t>ミマン</t>
    </rPh>
    <phoneticPr fontId="44"/>
  </si>
  <si>
    <t>1ヶ月未満</t>
    <rPh sb="2" eb="3">
      <t>ゲツ</t>
    </rPh>
    <rPh sb="3" eb="5">
      <t>ミマン</t>
    </rPh>
    <phoneticPr fontId="44"/>
  </si>
  <si>
    <t>補助基準額（B)</t>
    <rPh sb="0" eb="2">
      <t>ホジョ</t>
    </rPh>
    <rPh sb="2" eb="5">
      <t>キジュンガク</t>
    </rPh>
    <phoneticPr fontId="44"/>
  </si>
  <si>
    <t>代替職員雇用期間</t>
    <rPh sb="0" eb="2">
      <t>ダイタイ</t>
    </rPh>
    <rPh sb="2" eb="4">
      <t>ショクイン</t>
    </rPh>
    <rPh sb="4" eb="6">
      <t>コヨウ</t>
    </rPh>
    <rPh sb="6" eb="8">
      <t>キカン</t>
    </rPh>
    <phoneticPr fontId="44"/>
  </si>
  <si>
    <t>収入の部</t>
    <rPh sb="0" eb="2">
      <t>シュウニュウ</t>
    </rPh>
    <rPh sb="3" eb="4">
      <t>ブ</t>
    </rPh>
    <phoneticPr fontId="2"/>
  </si>
  <si>
    <t>（単位：円）</t>
    <phoneticPr fontId="2"/>
  </si>
  <si>
    <t>科目</t>
    <rPh sb="0" eb="2">
      <t>カモク</t>
    </rPh>
    <phoneticPr fontId="2"/>
  </si>
  <si>
    <t>予算額</t>
    <rPh sb="0" eb="3">
      <t>ヨサンガク</t>
    </rPh>
    <phoneticPr fontId="2"/>
  </si>
  <si>
    <t>摘要</t>
    <rPh sb="0" eb="2">
      <t>テキヨウ</t>
    </rPh>
    <phoneticPr fontId="2"/>
  </si>
  <si>
    <t>補助金収入</t>
    <rPh sb="0" eb="3">
      <t>ホジョキン</t>
    </rPh>
    <rPh sb="3" eb="5">
      <t>シュウニュウ</t>
    </rPh>
    <phoneticPr fontId="2"/>
  </si>
  <si>
    <t>自己財源</t>
    <rPh sb="0" eb="2">
      <t>ジコ</t>
    </rPh>
    <rPh sb="2" eb="4">
      <t>ザイゲン</t>
    </rPh>
    <phoneticPr fontId="2"/>
  </si>
  <si>
    <t>支出の部</t>
    <rPh sb="0" eb="2">
      <t>シシュツ</t>
    </rPh>
    <rPh sb="3" eb="4">
      <t>ブ</t>
    </rPh>
    <phoneticPr fontId="2"/>
  </si>
  <si>
    <t>初めて訪問介護業務に従事する訪問介護員に対するＯＪＴ研修に要する費用</t>
    <rPh sb="0" eb="1">
      <t>ハジ</t>
    </rPh>
    <rPh sb="3" eb="5">
      <t>ホウモン</t>
    </rPh>
    <rPh sb="5" eb="7">
      <t>カイゴ</t>
    </rPh>
    <rPh sb="7" eb="9">
      <t>ギョウム</t>
    </rPh>
    <rPh sb="10" eb="12">
      <t>ジュウジ</t>
    </rPh>
    <rPh sb="14" eb="16">
      <t>ホウモン</t>
    </rPh>
    <rPh sb="16" eb="18">
      <t>カイゴ</t>
    </rPh>
    <rPh sb="18" eb="19">
      <t>イン</t>
    </rPh>
    <rPh sb="20" eb="21">
      <t>タイ</t>
    </rPh>
    <rPh sb="26" eb="28">
      <t>ケンシュウ</t>
    </rPh>
    <rPh sb="29" eb="30">
      <t>ヨウ</t>
    </rPh>
    <rPh sb="32" eb="34">
      <t>ヒヨウ</t>
    </rPh>
    <phoneticPr fontId="2"/>
  </si>
  <si>
    <t>現任職員の研修受講料助成に要する費用</t>
    <phoneticPr fontId="2"/>
  </si>
  <si>
    <t>代替職員の確保に要する費用</t>
    <phoneticPr fontId="2"/>
  </si>
  <si>
    <t>←別紙１（１）の合計金額</t>
    <rPh sb="1" eb="3">
      <t>ベッシ</t>
    </rPh>
    <rPh sb="8" eb="10">
      <t>ゴウケイ</t>
    </rPh>
    <rPh sb="10" eb="12">
      <t>キンガク</t>
    </rPh>
    <phoneticPr fontId="2"/>
  </si>
  <si>
    <t>⑤</t>
    <phoneticPr fontId="2"/>
  </si>
  <si>
    <t>研修受講料、代替職員確保に係る費用補助</t>
    <rPh sb="6" eb="8">
      <t>ダイタイ</t>
    </rPh>
    <rPh sb="8" eb="10">
      <t>ショクイン</t>
    </rPh>
    <rPh sb="10" eb="12">
      <t>カクホ</t>
    </rPh>
    <rPh sb="13" eb="14">
      <t>カカ</t>
    </rPh>
    <rPh sb="15" eb="17">
      <t>ヒヨウ</t>
    </rPh>
    <rPh sb="17" eb="19">
      <t>ホジョ</t>
    </rPh>
    <phoneticPr fontId="2"/>
  </si>
  <si>
    <t>出席日数</t>
    <rPh sb="0" eb="2">
      <t>シュッセキ</t>
    </rPh>
    <rPh sb="2" eb="4">
      <t>ニッスウ</t>
    </rPh>
    <phoneticPr fontId="2"/>
  </si>
  <si>
    <t>⑤</t>
    <phoneticPr fontId="5"/>
  </si>
  <si>
    <t>支出予定額</t>
    <rPh sb="0" eb="2">
      <t>シシュツ</t>
    </rPh>
    <rPh sb="2" eb="4">
      <t>ヨテイ</t>
    </rPh>
    <rPh sb="4" eb="5">
      <t>ガク</t>
    </rPh>
    <phoneticPr fontId="2"/>
  </si>
  <si>
    <t>←別紙１（２）の合計金額</t>
    <rPh sb="1" eb="3">
      <t>ベッシ</t>
    </rPh>
    <rPh sb="8" eb="10">
      <t>ゴウケイ</t>
    </rPh>
    <rPh sb="10" eb="12">
      <t>キンガク</t>
    </rPh>
    <phoneticPr fontId="2"/>
  </si>
  <si>
    <t>←別紙１（３）の合計金額</t>
    <rPh sb="1" eb="3">
      <t>ベッシ</t>
    </rPh>
    <rPh sb="8" eb="10">
      <t>ゴウケイ</t>
    </rPh>
    <rPh sb="10" eb="12">
      <t>キンガク</t>
    </rPh>
    <phoneticPr fontId="2"/>
  </si>
  <si>
    <t>基本情報一覧表</t>
    <phoneticPr fontId="5"/>
  </si>
  <si>
    <t>☆</t>
    <phoneticPr fontId="2"/>
  </si>
  <si>
    <t>証拠書類</t>
    <rPh sb="0" eb="2">
      <t>ショウコ</t>
    </rPh>
    <rPh sb="2" eb="4">
      <t>ショルイ</t>
    </rPh>
    <phoneticPr fontId="2"/>
  </si>
  <si>
    <t>現任職員研修及び代替職員配置報告書</t>
    <rPh sb="12" eb="14">
      <t>ハイチ</t>
    </rPh>
    <rPh sb="14" eb="17">
      <t>ホウコクショ</t>
    </rPh>
    <phoneticPr fontId="2"/>
  </si>
  <si>
    <t>を報告する場合は作成してください</t>
    <rPh sb="1" eb="3">
      <t>ホウコク</t>
    </rPh>
    <phoneticPr fontId="2"/>
  </si>
  <si>
    <t>を添付してください。</t>
    <rPh sb="1" eb="3">
      <t>テンプ</t>
    </rPh>
    <phoneticPr fontId="2"/>
  </si>
  <si>
    <t>補助事業実績報告書</t>
    <phoneticPr fontId="1"/>
  </si>
  <si>
    <t>その実績を報告します。</t>
    <rPh sb="2" eb="4">
      <t>ジッセキ</t>
    </rPh>
    <rPh sb="5" eb="7">
      <t>ホウコク</t>
    </rPh>
    <phoneticPr fontId="2"/>
  </si>
  <si>
    <t>２．事業の着手年月日</t>
    <rPh sb="7" eb="10">
      <t>ネンガッピ</t>
    </rPh>
    <phoneticPr fontId="1"/>
  </si>
  <si>
    <t>　　事業の完了年月日</t>
    <rPh sb="5" eb="7">
      <t>カンリョウ</t>
    </rPh>
    <rPh sb="7" eb="10">
      <t>ネンガッピ</t>
    </rPh>
    <phoneticPr fontId="1"/>
  </si>
  <si>
    <t>（</t>
    <phoneticPr fontId="2"/>
  </si>
  <si>
    <t>）</t>
    <phoneticPr fontId="2"/>
  </si>
  <si>
    <t>収支決算書</t>
    <rPh sb="0" eb="2">
      <t>シュウシ</t>
    </rPh>
    <rPh sb="2" eb="4">
      <t>ケッサン</t>
    </rPh>
    <rPh sb="4" eb="5">
      <t>ショ</t>
    </rPh>
    <phoneticPr fontId="1"/>
  </si>
  <si>
    <t>（注）１　収支の計は、それぞれ一致する。</t>
    <rPh sb="1" eb="2">
      <t>チュウ</t>
    </rPh>
    <rPh sb="5" eb="7">
      <t>シュウシ</t>
    </rPh>
    <rPh sb="8" eb="9">
      <t>ケイ</t>
    </rPh>
    <rPh sb="15" eb="17">
      <t>イッチ</t>
    </rPh>
    <phoneticPr fontId="2"/>
  </si>
  <si>
    <t>実績報告書</t>
    <rPh sb="0" eb="2">
      <t>ジッセキ</t>
    </rPh>
    <rPh sb="2" eb="5">
      <t>ホウコクショ</t>
    </rPh>
    <phoneticPr fontId="2"/>
  </si>
  <si>
    <t>補　助　金　請　求　書</t>
    <rPh sb="0" eb="1">
      <t>タスク</t>
    </rPh>
    <rPh sb="2" eb="3">
      <t>スケ</t>
    </rPh>
    <rPh sb="4" eb="5">
      <t>カネ</t>
    </rPh>
    <rPh sb="6" eb="7">
      <t>ショウ</t>
    </rPh>
    <rPh sb="8" eb="9">
      <t>モトム</t>
    </rPh>
    <rPh sb="10" eb="11">
      <t>ショ</t>
    </rPh>
    <phoneticPr fontId="2"/>
  </si>
  <si>
    <t>円也</t>
    <rPh sb="0" eb="1">
      <t>エン</t>
    </rPh>
    <rPh sb="1" eb="2">
      <t>ナリ</t>
    </rPh>
    <phoneticPr fontId="2"/>
  </si>
  <si>
    <t>補助金交付決定額</t>
    <rPh sb="0" eb="3">
      <t>ホジョキン</t>
    </rPh>
    <rPh sb="3" eb="5">
      <t>コウフ</t>
    </rPh>
    <rPh sb="5" eb="7">
      <t>ケッテイ</t>
    </rPh>
    <rPh sb="7" eb="8">
      <t>ガク</t>
    </rPh>
    <phoneticPr fontId="2"/>
  </si>
  <si>
    <t>補助金確定額</t>
    <rPh sb="0" eb="3">
      <t>ホジョキン</t>
    </rPh>
    <rPh sb="3" eb="6">
      <t>カクテイガク</t>
    </rPh>
    <phoneticPr fontId="2"/>
  </si>
  <si>
    <t>既受領額</t>
    <rPh sb="0" eb="1">
      <t>キ</t>
    </rPh>
    <rPh sb="1" eb="2">
      <t>ウケ</t>
    </rPh>
    <rPh sb="2" eb="3">
      <t>リョウ</t>
    </rPh>
    <rPh sb="3" eb="4">
      <t>ガク</t>
    </rPh>
    <phoneticPr fontId="2"/>
  </si>
  <si>
    <t>―</t>
    <phoneticPr fontId="2"/>
  </si>
  <si>
    <t xml:space="preserve"> 円</t>
    <rPh sb="1" eb="2">
      <t>エン</t>
    </rPh>
    <phoneticPr fontId="2"/>
  </si>
  <si>
    <t>今回請求額</t>
    <rPh sb="0" eb="1">
      <t>イマ</t>
    </rPh>
    <rPh sb="1" eb="2">
      <t>カイ</t>
    </rPh>
    <rPh sb="2" eb="3">
      <t>ショウ</t>
    </rPh>
    <rPh sb="3" eb="4">
      <t>モトム</t>
    </rPh>
    <rPh sb="4" eb="5">
      <t>ガク</t>
    </rPh>
    <phoneticPr fontId="2"/>
  </si>
  <si>
    <t>＜根拠＞</t>
    <rPh sb="1" eb="3">
      <t>コンキョ</t>
    </rPh>
    <phoneticPr fontId="2"/>
  </si>
  <si>
    <t>補助金交付決定通知</t>
    <rPh sb="0" eb="3">
      <t>ホジョキン</t>
    </rPh>
    <rPh sb="3" eb="5">
      <t>コウフ</t>
    </rPh>
    <rPh sb="5" eb="7">
      <t>ケッテイ</t>
    </rPh>
    <rPh sb="7" eb="9">
      <t>ツウチ</t>
    </rPh>
    <phoneticPr fontId="2"/>
  </si>
  <si>
    <t>補助金確定通知</t>
    <rPh sb="0" eb="3">
      <t>ホジョキン</t>
    </rPh>
    <rPh sb="3" eb="5">
      <t>カクテイ</t>
    </rPh>
    <rPh sb="5" eb="7">
      <t>ツウチ</t>
    </rPh>
    <phoneticPr fontId="2"/>
  </si>
  <si>
    <t>令和　　　年　　　月　　　日</t>
    <rPh sb="0" eb="2">
      <t>レイワ</t>
    </rPh>
    <phoneticPr fontId="2"/>
  </si>
  <si>
    <t>請　求　者</t>
    <rPh sb="0" eb="1">
      <t>ショウ</t>
    </rPh>
    <rPh sb="2" eb="3">
      <t>モトム</t>
    </rPh>
    <rPh sb="4" eb="5">
      <t>モノ</t>
    </rPh>
    <phoneticPr fontId="2"/>
  </si>
  <si>
    <t>発行責任者</t>
    <rPh sb="0" eb="2">
      <t>ハッコウ</t>
    </rPh>
    <rPh sb="2" eb="5">
      <t>セキニンシャ</t>
    </rPh>
    <phoneticPr fontId="2"/>
  </si>
  <si>
    <t>氏名</t>
    <rPh sb="0" eb="2">
      <t>シメイ</t>
    </rPh>
    <phoneticPr fontId="2"/>
  </si>
  <si>
    <t>担　当　者</t>
    <rPh sb="0" eb="1">
      <t>タン</t>
    </rPh>
    <rPh sb="2" eb="3">
      <t>トウ</t>
    </rPh>
    <rPh sb="4" eb="5">
      <t>モノ</t>
    </rPh>
    <phoneticPr fontId="2"/>
  </si>
  <si>
    <t>兵庫県知事　　様</t>
    <rPh sb="0" eb="2">
      <t>ヒョウゴ</t>
    </rPh>
    <rPh sb="2" eb="5">
      <t>ケンチジ</t>
    </rPh>
    <rPh sb="7" eb="8">
      <t>サマ</t>
    </rPh>
    <phoneticPr fontId="2"/>
  </si>
  <si>
    <t>金</t>
    <rPh sb="0" eb="1">
      <t>キン</t>
    </rPh>
    <phoneticPr fontId="2"/>
  </si>
  <si>
    <t>令和　　年　　月　　日</t>
    <phoneticPr fontId="2"/>
  </si>
  <si>
    <t>「別紙１」所要額を記載し、補助金額を計算するシートです。交付申請時の内容を記載する欄があります。</t>
    <rPh sb="1" eb="3">
      <t>ベッシ</t>
    </rPh>
    <rPh sb="5" eb="8">
      <t>ショヨウガク</t>
    </rPh>
    <rPh sb="9" eb="11">
      <t>キサイ</t>
    </rPh>
    <rPh sb="13" eb="16">
      <t>ホジョキン</t>
    </rPh>
    <rPh sb="16" eb="17">
      <t>ガク</t>
    </rPh>
    <rPh sb="18" eb="20">
      <t>ケイサン</t>
    </rPh>
    <rPh sb="28" eb="30">
      <t>コウフ</t>
    </rPh>
    <rPh sb="30" eb="33">
      <t>シンセイジ</t>
    </rPh>
    <rPh sb="34" eb="36">
      <t>ナイヨウ</t>
    </rPh>
    <rPh sb="37" eb="39">
      <t>キサイ</t>
    </rPh>
    <rPh sb="41" eb="42">
      <t>ラン</t>
    </rPh>
    <phoneticPr fontId="2"/>
  </si>
  <si>
    <t>別記</t>
    <phoneticPr fontId="2"/>
  </si>
  <si>
    <t>請求書</t>
    <rPh sb="0" eb="3">
      <t>セイキュウショ</t>
    </rPh>
    <phoneticPr fontId="2"/>
  </si>
  <si>
    <t>⑥</t>
    <phoneticPr fontId="2"/>
  </si>
  <si>
    <t>※交付申請時に提出した書類をお手元に準備のうえ、作成してください。</t>
    <rPh sb="1" eb="3">
      <t>コウフ</t>
    </rPh>
    <rPh sb="3" eb="6">
      <t>シンセイジ</t>
    </rPh>
    <rPh sb="7" eb="9">
      <t>テイシュツ</t>
    </rPh>
    <rPh sb="11" eb="13">
      <t>ショルイ</t>
    </rPh>
    <rPh sb="15" eb="17">
      <t>テモト</t>
    </rPh>
    <rPh sb="18" eb="20">
      <t>ジュンビ</t>
    </rPh>
    <rPh sb="24" eb="26">
      <t>サクセイ</t>
    </rPh>
    <phoneticPr fontId="2"/>
  </si>
  <si>
    <t>補助金実績報告書作成手順について（作成前に必ず確認してください。）</t>
    <rPh sb="0" eb="3">
      <t>ホジョキン</t>
    </rPh>
    <rPh sb="3" eb="5">
      <t>ジッセキ</t>
    </rPh>
    <rPh sb="5" eb="8">
      <t>ホウコクショ</t>
    </rPh>
    <rPh sb="8" eb="10">
      <t>サクセイ</t>
    </rPh>
    <rPh sb="10" eb="12">
      <t>テジュン</t>
    </rPh>
    <rPh sb="17" eb="19">
      <t>サクセイ</t>
    </rPh>
    <rPh sb="19" eb="20">
      <t>マエ</t>
    </rPh>
    <rPh sb="21" eb="22">
      <t>カナラ</t>
    </rPh>
    <rPh sb="23" eb="25">
      <t>カクニン</t>
    </rPh>
    <phoneticPr fontId="2"/>
  </si>
  <si>
    <t>数式の不具合、不明な箇所等がある場合は、速やかに連絡願います。</t>
    <phoneticPr fontId="2"/>
  </si>
  <si>
    <t>　　　２　県補助金額は見込額を記載する。</t>
    <rPh sb="5" eb="6">
      <t>ケン</t>
    </rPh>
    <rPh sb="6" eb="8">
      <t>ホジョ</t>
    </rPh>
    <rPh sb="8" eb="10">
      <t>キンガク</t>
    </rPh>
    <rPh sb="11" eb="14">
      <t>ミコミガク</t>
    </rPh>
    <rPh sb="15" eb="17">
      <t>キサイ</t>
    </rPh>
    <phoneticPr fontId="2"/>
  </si>
  <si>
    <t>「別記」交付申請時の金額を記載してください。</t>
    <rPh sb="1" eb="3">
      <t>ベッキ</t>
    </rPh>
    <rPh sb="4" eb="6">
      <t>コウフ</t>
    </rPh>
    <rPh sb="6" eb="8">
      <t>シンセイ</t>
    </rPh>
    <rPh sb="8" eb="9">
      <t>ジ</t>
    </rPh>
    <rPh sb="10" eb="12">
      <t>キンガク</t>
    </rPh>
    <rPh sb="13" eb="15">
      <t>キサイ</t>
    </rPh>
    <phoneticPr fontId="2"/>
  </si>
  <si>
    <t>実績報告書の提出から補助金支払までのスケジュールがタイトになっており、申請いただいている事業所数も多いことから</t>
    <rPh sb="0" eb="2">
      <t>ジッセキ</t>
    </rPh>
    <rPh sb="2" eb="5">
      <t>ホウコクショ</t>
    </rPh>
    <rPh sb="6" eb="8">
      <t>テイシュツ</t>
    </rPh>
    <rPh sb="10" eb="13">
      <t>ホジョキン</t>
    </rPh>
    <rPh sb="13" eb="15">
      <t>シハラ</t>
    </rPh>
    <rPh sb="35" eb="37">
      <t>シンセイ</t>
    </rPh>
    <rPh sb="44" eb="47">
      <t>ジギョウショ</t>
    </rPh>
    <rPh sb="47" eb="48">
      <t>スウ</t>
    </rPh>
    <rPh sb="49" eb="50">
      <t>オオ</t>
    </rPh>
    <phoneticPr fontId="2"/>
  </si>
  <si>
    <t>スムーズな支払いを行うために、便宜上、実績報告書と同時に請求書をご提出いただいております。</t>
    <rPh sb="5" eb="7">
      <t>シハラ</t>
    </rPh>
    <rPh sb="9" eb="10">
      <t>オコナ</t>
    </rPh>
    <rPh sb="15" eb="18">
      <t>ベンギジョウ</t>
    </rPh>
    <rPh sb="19" eb="21">
      <t>ジッセキ</t>
    </rPh>
    <rPh sb="21" eb="24">
      <t>ホウコクショ</t>
    </rPh>
    <rPh sb="25" eb="27">
      <t>ドウジ</t>
    </rPh>
    <rPh sb="28" eb="31">
      <t>セイキュウショ</t>
    </rPh>
    <rPh sb="33" eb="35">
      <t>テイシュツ</t>
    </rPh>
    <phoneticPr fontId="2"/>
  </si>
  <si>
    <t>①法人情報</t>
    <rPh sb="1" eb="3">
      <t>ホウジン</t>
    </rPh>
    <rPh sb="3" eb="5">
      <t>ジョウホウ</t>
    </rPh>
    <phoneticPr fontId="2"/>
  </si>
  <si>
    <t>宛先（法人名、事業所名等）</t>
    <rPh sb="0" eb="2">
      <t>アテサキ</t>
    </rPh>
    <rPh sb="3" eb="5">
      <t>ホウジン</t>
    </rPh>
    <rPh sb="5" eb="6">
      <t>メイ</t>
    </rPh>
    <rPh sb="7" eb="10">
      <t>ジギョウショ</t>
    </rPh>
    <rPh sb="10" eb="11">
      <t>メイ</t>
    </rPh>
    <rPh sb="11" eb="12">
      <t>ナド</t>
    </rPh>
    <phoneticPr fontId="2"/>
  </si>
  <si>
    <t>申請する研修者が在籍する訪問介護事業所の名前、事業所番号、住所を記載してください。</t>
    <rPh sb="0" eb="2">
      <t>シンセイ</t>
    </rPh>
    <rPh sb="4" eb="7">
      <t>ケンシュウシャ</t>
    </rPh>
    <rPh sb="8" eb="10">
      <t>ザイセキ</t>
    </rPh>
    <rPh sb="12" eb="14">
      <t>ホウモン</t>
    </rPh>
    <rPh sb="14" eb="16">
      <t>カイゴ</t>
    </rPh>
    <rPh sb="16" eb="19">
      <t>ジギョウショ</t>
    </rPh>
    <rPh sb="20" eb="22">
      <t>ナマエ</t>
    </rPh>
    <rPh sb="23" eb="25">
      <t>ジギョウ</t>
    </rPh>
    <rPh sb="25" eb="26">
      <t>ショ</t>
    </rPh>
    <rPh sb="26" eb="28">
      <t>バンゴウ</t>
    </rPh>
    <rPh sb="29" eb="31">
      <t>ジュウショ</t>
    </rPh>
    <rPh sb="32" eb="34">
      <t>キサイ</t>
    </rPh>
    <phoneticPr fontId="2"/>
  </si>
  <si>
    <t>事業所番号</t>
    <rPh sb="0" eb="3">
      <t>ジギョウショ</t>
    </rPh>
    <rPh sb="3" eb="5">
      <t>バンゴウ</t>
    </rPh>
    <phoneticPr fontId="5"/>
  </si>
  <si>
    <t>事業所住所</t>
    <rPh sb="0" eb="3">
      <t>ジギョウショ</t>
    </rPh>
    <rPh sb="3" eb="5">
      <t>ジュウショ</t>
    </rPh>
    <phoneticPr fontId="5"/>
  </si>
  <si>
    <t>②担当者情報</t>
    <rPh sb="1" eb="4">
      <t>タントウシャ</t>
    </rPh>
    <rPh sb="4" eb="6">
      <t>ジョウホウ</t>
    </rPh>
    <phoneticPr fontId="2"/>
  </si>
  <si>
    <r>
      <t xml:space="preserve">研修名
</t>
    </r>
    <r>
      <rPr>
        <sz val="10"/>
        <color rgb="FF000000"/>
        <rFont val="ＭＳ 明朝"/>
        <family val="1"/>
        <charset val="128"/>
      </rPr>
      <t>（※タブで選択）</t>
    </r>
    <rPh sb="0" eb="2">
      <t>ケンシュウ</t>
    </rPh>
    <rPh sb="2" eb="3">
      <t>メイ</t>
    </rPh>
    <rPh sb="9" eb="11">
      <t>センタク</t>
    </rPh>
    <phoneticPr fontId="2"/>
  </si>
  <si>
    <t>主催者</t>
    <rPh sb="0" eb="3">
      <t>シュサイシャ</t>
    </rPh>
    <phoneticPr fontId="2"/>
  </si>
  <si>
    <t>研修事業名</t>
    <rPh sb="0" eb="2">
      <t>ケンシュウ</t>
    </rPh>
    <rPh sb="2" eb="4">
      <t>ジギョウ</t>
    </rPh>
    <rPh sb="4" eb="5">
      <t>メイ</t>
    </rPh>
    <phoneticPr fontId="2"/>
  </si>
  <si>
    <t>様式第８号（第１１条関係）</t>
    <phoneticPr fontId="2"/>
  </si>
  <si>
    <t>様式第10号(第１４条関係）</t>
    <rPh sb="0" eb="2">
      <t>ヨウシキ</t>
    </rPh>
    <rPh sb="2" eb="3">
      <t>ダイ</t>
    </rPh>
    <rPh sb="5" eb="6">
      <t>ゴウ</t>
    </rPh>
    <rPh sb="7" eb="8">
      <t>ダイ</t>
    </rPh>
    <rPh sb="10" eb="11">
      <t>ジョウ</t>
    </rPh>
    <rPh sb="11" eb="13">
      <t>カンケイ</t>
    </rPh>
    <phoneticPr fontId="2"/>
  </si>
  <si>
    <t>補助金変更交付決定通知</t>
    <rPh sb="0" eb="3">
      <t>ホジョキン</t>
    </rPh>
    <rPh sb="3" eb="5">
      <t>ヘンコウ</t>
    </rPh>
    <rPh sb="5" eb="7">
      <t>コウフ</t>
    </rPh>
    <rPh sb="7" eb="9">
      <t>ケッテイ</t>
    </rPh>
    <rPh sb="9" eb="11">
      <t>ツウチ</t>
    </rPh>
    <phoneticPr fontId="2"/>
  </si>
  <si>
    <t>研修対象者氏名</t>
    <rPh sb="0" eb="2">
      <t>ケンシュウ</t>
    </rPh>
    <rPh sb="2" eb="4">
      <t>タイショウ</t>
    </rPh>
    <rPh sb="4" eb="5">
      <t>シャ</t>
    </rPh>
    <rPh sb="5" eb="7">
      <t>シメイ</t>
    </rPh>
    <phoneticPr fontId="2"/>
  </si>
  <si>
    <t>↑</t>
    <phoneticPr fontId="2"/>
  </si>
  <si>
    <t>※雇用期間は上記２の研修期間を含むこと。</t>
    <rPh sb="1" eb="3">
      <t>コヨウ</t>
    </rPh>
    <rPh sb="3" eb="5">
      <t>キカン</t>
    </rPh>
    <rPh sb="6" eb="8">
      <t>ジョウキ</t>
    </rPh>
    <rPh sb="10" eb="12">
      <t>ケンシュウ</t>
    </rPh>
    <rPh sb="12" eb="14">
      <t>キカン</t>
    </rPh>
    <rPh sb="15" eb="16">
      <t>フク</t>
    </rPh>
    <phoneticPr fontId="2"/>
  </si>
  <si>
    <t>※ 派遣延日数については、例えば同じ１日の研修に３人を派遣した場合は、３日と記載してください。</t>
    <phoneticPr fontId="2"/>
  </si>
  <si>
    <t>研修主催者
(正式名称を記載)</t>
    <rPh sb="0" eb="2">
      <t>ケンシュウ</t>
    </rPh>
    <rPh sb="2" eb="5">
      <t>シュサイシャ</t>
    </rPh>
    <rPh sb="7" eb="9">
      <t>セイシキ</t>
    </rPh>
    <rPh sb="9" eb="11">
      <t>メイショウ</t>
    </rPh>
    <rPh sb="12" eb="14">
      <t>キサイ</t>
    </rPh>
    <phoneticPr fontId="2"/>
  </si>
  <si>
    <t>入職日</t>
    <rPh sb="0" eb="2">
      <t>ニュウショク</t>
    </rPh>
    <rPh sb="2" eb="3">
      <t>ビ</t>
    </rPh>
    <phoneticPr fontId="2"/>
  </si>
  <si>
    <t>事業所名</t>
  </si>
  <si>
    <t>年齢</t>
    <rPh sb="0" eb="2">
      <t>ネンレイ</t>
    </rPh>
    <phoneticPr fontId="2"/>
  </si>
  <si>
    <t>総勤務時間</t>
    <rPh sb="0" eb="1">
      <t>ソウ</t>
    </rPh>
    <rPh sb="1" eb="3">
      <t>キンム</t>
    </rPh>
    <rPh sb="3" eb="5">
      <t>ジカン</t>
    </rPh>
    <phoneticPr fontId="2"/>
  </si>
  <si>
    <t>平均勤務時間</t>
    <rPh sb="0" eb="2">
      <t>ヘイキン</t>
    </rPh>
    <rPh sb="2" eb="4">
      <t>キンム</t>
    </rPh>
    <rPh sb="4" eb="6">
      <t>ジカン</t>
    </rPh>
    <phoneticPr fontId="2"/>
  </si>
  <si>
    <t>日</t>
    <phoneticPr fontId="2"/>
  </si>
  <si>
    <t>(b)</t>
    <phoneticPr fontId="2"/>
  </si>
  <si>
    <t>↓県使用欄※触らないでください</t>
    <rPh sb="1" eb="2">
      <t>ケン</t>
    </rPh>
    <rPh sb="2" eb="4">
      <t>シヨウ</t>
    </rPh>
    <rPh sb="4" eb="5">
      <t>ラン</t>
    </rPh>
    <rPh sb="6" eb="7">
      <t>サワ</t>
    </rPh>
    <phoneticPr fontId="2"/>
  </si>
  <si>
    <t>※このシートの作成には、交付申請時に提出した別記の内容を記載する箇所がございますので、書類をご用意ください。</t>
    <rPh sb="7" eb="9">
      <t>サクセイ</t>
    </rPh>
    <rPh sb="12" eb="14">
      <t>コウフ</t>
    </rPh>
    <rPh sb="14" eb="17">
      <t>シンセイジ</t>
    </rPh>
    <rPh sb="18" eb="20">
      <t>テイシュツ</t>
    </rPh>
    <rPh sb="22" eb="24">
      <t>ベッキ</t>
    </rPh>
    <rPh sb="25" eb="27">
      <t>ナイヨウ</t>
    </rPh>
    <rPh sb="28" eb="30">
      <t>キサイ</t>
    </rPh>
    <rPh sb="32" eb="34">
      <t>カショ</t>
    </rPh>
    <rPh sb="43" eb="45">
      <t>ショルイ</t>
    </rPh>
    <rPh sb="47" eb="49">
      <t>ヨウイ</t>
    </rPh>
    <phoneticPr fontId="2"/>
  </si>
  <si>
    <t>補助金受入済額
Ｆ</t>
    <rPh sb="0" eb="3">
      <t>ホジョキン</t>
    </rPh>
    <rPh sb="3" eb="5">
      <t>ウケイレ</t>
    </rPh>
    <rPh sb="5" eb="6">
      <t>スミ</t>
    </rPh>
    <rPh sb="6" eb="7">
      <t>ガク</t>
    </rPh>
    <phoneticPr fontId="2"/>
  </si>
  <si>
    <t>　　　　３　Ｅ欄からＧ欄は、交付申請時には記入しないこと。</t>
    <rPh sb="7" eb="8">
      <t>ラン</t>
    </rPh>
    <rPh sb="11" eb="12">
      <t>ラン</t>
    </rPh>
    <rPh sb="14" eb="16">
      <t>コウフ</t>
    </rPh>
    <rPh sb="16" eb="19">
      <t>シンセイジ</t>
    </rPh>
    <rPh sb="21" eb="23">
      <t>キニュウ</t>
    </rPh>
    <phoneticPr fontId="2"/>
  </si>
  <si>
    <t>　　　　４　Ｅ欄には、交付決定のあった金額を記入すること。</t>
    <phoneticPr fontId="2"/>
  </si>
  <si>
    <t>　　　　５　Ｇ欄には､Ｄ欄－Ｆ欄の金額とＥ欄－Ｆ欄の金額を比較して少ない方の金額を記入すること。</t>
    <rPh sb="7" eb="8">
      <t>ラン</t>
    </rPh>
    <rPh sb="12" eb="13">
      <t>ラン</t>
    </rPh>
    <rPh sb="15" eb="16">
      <t>ラン</t>
    </rPh>
    <rPh sb="17" eb="19">
      <t>キンガク</t>
    </rPh>
    <rPh sb="21" eb="22">
      <t>ラン</t>
    </rPh>
    <rPh sb="24" eb="25">
      <t>ラン</t>
    </rPh>
    <rPh sb="26" eb="28">
      <t>キンガク</t>
    </rPh>
    <rPh sb="29" eb="31">
      <t>ヒカク</t>
    </rPh>
    <rPh sb="33" eb="34">
      <t>スク</t>
    </rPh>
    <rPh sb="36" eb="37">
      <t>ホウ</t>
    </rPh>
    <rPh sb="38" eb="40">
      <t>キンガク</t>
    </rPh>
    <rPh sb="41" eb="43">
      <t>キニュウ</t>
    </rPh>
    <phoneticPr fontId="2"/>
  </si>
  <si>
    <t>法人のメールアドレスを記載してください</t>
    <rPh sb="0" eb="2">
      <t>ホウジン</t>
    </rPh>
    <rPh sb="11" eb="13">
      <t>キサイ</t>
    </rPh>
    <phoneticPr fontId="2"/>
  </si>
  <si>
    <t>法人の代表番号を記載してください</t>
    <rPh sb="0" eb="2">
      <t>ホウジン</t>
    </rPh>
    <rPh sb="3" eb="5">
      <t>ダイヒョウ</t>
    </rPh>
    <rPh sb="5" eb="7">
      <t>バンゴウ</t>
    </rPh>
    <rPh sb="8" eb="10">
      <t>キサイ</t>
    </rPh>
    <phoneticPr fontId="2"/>
  </si>
  <si>
    <t>職名を記載してください</t>
    <rPh sb="0" eb="2">
      <t>ショクメイ</t>
    </rPh>
    <rPh sb="3" eb="5">
      <t>キサイ</t>
    </rPh>
    <phoneticPr fontId="2"/>
  </si>
  <si>
    <t>「請求書」発行責任者が担当者と異なる場合は上書きしてください。</t>
    <rPh sb="1" eb="4">
      <t>セイキュウショ</t>
    </rPh>
    <phoneticPr fontId="2"/>
  </si>
  <si>
    <t>研修受講料及び代替職員確保の補助を報告する場合は、併せて整理シートを作成してください。</t>
    <rPh sb="17" eb="19">
      <t>ホウコク</t>
    </rPh>
    <rPh sb="25" eb="26">
      <t>アワ</t>
    </rPh>
    <rPh sb="28" eb="30">
      <t>セイリ</t>
    </rPh>
    <rPh sb="34" eb="36">
      <t>サクセイ</t>
    </rPh>
    <phoneticPr fontId="2"/>
  </si>
  <si>
    <t>補助金交付決定額
Ｅ</t>
    <rPh sb="0" eb="3">
      <t>ホジョキン</t>
    </rPh>
    <rPh sb="3" eb="5">
      <t>コウフ</t>
    </rPh>
    <rPh sb="5" eb="7">
      <t>ケッテイ</t>
    </rPh>
    <rPh sb="7" eb="8">
      <t>ガク</t>
    </rPh>
    <phoneticPr fontId="2"/>
  </si>
  <si>
    <t>差引過不足額
Ｇ</t>
    <rPh sb="0" eb="2">
      <t>サシヒキ</t>
    </rPh>
    <rPh sb="2" eb="5">
      <t>カブソク</t>
    </rPh>
    <rPh sb="5" eb="6">
      <t>ガク</t>
    </rPh>
    <phoneticPr fontId="2"/>
  </si>
  <si>
    <t>　　　（注）実績を下段に記入する。</t>
    <rPh sb="4" eb="5">
      <t>チュウ</t>
    </rPh>
    <rPh sb="6" eb="8">
      <t>ジッセキ</t>
    </rPh>
    <rPh sb="9" eb="11">
      <t>カダン</t>
    </rPh>
    <rPh sb="12" eb="14">
      <t>キニュウ</t>
    </rPh>
    <phoneticPr fontId="2"/>
  </si>
  <si>
    <t>使用料及び賃借料</t>
    <rPh sb="0" eb="3">
      <t>シヨウリョウ</t>
    </rPh>
    <rPh sb="3" eb="4">
      <t>オヨ</t>
    </rPh>
    <rPh sb="5" eb="8">
      <t>チンシャクリョウ</t>
    </rPh>
    <phoneticPr fontId="2"/>
  </si>
  <si>
    <t>a/b(小数点第３位以下切り捨て)</t>
    <phoneticPr fontId="2"/>
  </si>
  <si>
    <t>研修内容</t>
    <rPh sb="0" eb="2">
      <t>ケンシュウ</t>
    </rPh>
    <rPh sb="2" eb="4">
      <t>ナイヨウ</t>
    </rPh>
    <phoneticPr fontId="2"/>
  </si>
  <si>
    <t>何も記入しないでください。</t>
    <rPh sb="0" eb="1">
      <t>ナニ</t>
    </rPh>
    <rPh sb="2" eb="4">
      <t>キニュウ</t>
    </rPh>
    <phoneticPr fontId="2"/>
  </si>
  <si>
    <t>自動計算されるため記入は不要です。</t>
    <rPh sb="0" eb="2">
      <t>ジドウ</t>
    </rPh>
    <rPh sb="2" eb="4">
      <t>ケイサン</t>
    </rPh>
    <rPh sb="9" eb="11">
      <t>キニュウ</t>
    </rPh>
    <rPh sb="12" eb="14">
      <t>フヨウ</t>
    </rPh>
    <phoneticPr fontId="2"/>
  </si>
  <si>
    <t>交付決定番号</t>
    <rPh sb="0" eb="6">
      <t>コウフケッテイバンゴウ</t>
    </rPh>
    <phoneticPr fontId="2"/>
  </si>
  <si>
    <t>③交付決定額等</t>
    <rPh sb="1" eb="3">
      <t>コウフ</t>
    </rPh>
    <rPh sb="3" eb="6">
      <t>ケッテイガク</t>
    </rPh>
    <rPh sb="6" eb="7">
      <t>ナド</t>
    </rPh>
    <phoneticPr fontId="2"/>
  </si>
  <si>
    <t>④事業所情報</t>
    <rPh sb="1" eb="4">
      <t>ジギョウショ</t>
    </rPh>
    <rPh sb="4" eb="6">
      <t>ジョウホウ</t>
    </rPh>
    <phoneticPr fontId="2"/>
  </si>
  <si>
    <t>認知症介護指導者フォローアップ研修</t>
    <rPh sb="0" eb="3">
      <t>ニンチショウ</t>
    </rPh>
    <rPh sb="3" eb="5">
      <t>カイゴ</t>
    </rPh>
    <rPh sb="5" eb="8">
      <t>シドウシャ</t>
    </rPh>
    <rPh sb="15" eb="17">
      <t>ケンシュウ</t>
    </rPh>
    <phoneticPr fontId="2"/>
  </si>
  <si>
    <t>認知症介護基礎研修</t>
    <rPh sb="0" eb="3">
      <t>ニンチショウ</t>
    </rPh>
    <rPh sb="3" eb="5">
      <t>カイゴ</t>
    </rPh>
    <rPh sb="5" eb="7">
      <t>キソ</t>
    </rPh>
    <rPh sb="7" eb="9">
      <t>ケンシュウ</t>
    </rPh>
    <phoneticPr fontId="2"/>
  </si>
  <si>
    <t>※　直接雇用の場合は0.25以上
   派遣職員の場合は0.5以上</t>
    <phoneticPr fontId="2"/>
  </si>
  <si>
    <t>直接雇用</t>
    <rPh sb="0" eb="4">
      <t>チョクセツコヨウ</t>
    </rPh>
    <phoneticPr fontId="2"/>
  </si>
  <si>
    <t>派遣職員</t>
    <rPh sb="0" eb="4">
      <t>ハケンショクイン</t>
    </rPh>
    <phoneticPr fontId="2"/>
  </si>
  <si>
    <t>介護職員初任者研修</t>
    <rPh sb="0" eb="9">
      <t>カイゴショクインショニンシャケンシュウ</t>
    </rPh>
    <phoneticPr fontId="2"/>
  </si>
  <si>
    <t>認知症介護基礎研修</t>
    <rPh sb="0" eb="3">
      <t>ニンチショウ</t>
    </rPh>
    <rPh sb="3" eb="9">
      <t>カイゴキソケンシュウ</t>
    </rPh>
    <phoneticPr fontId="2"/>
  </si>
  <si>
    <t>人材派遣費</t>
    <rPh sb="0" eb="2">
      <t>ジンザイ</t>
    </rPh>
    <rPh sb="2" eb="5">
      <t>ハケンヒ</t>
    </rPh>
    <phoneticPr fontId="2"/>
  </si>
  <si>
    <t>高 第      　       号</t>
    <rPh sb="0" eb="1">
      <t>コウ</t>
    </rPh>
    <rPh sb="2" eb="3">
      <t>ダイ</t>
    </rPh>
    <rPh sb="17" eb="18">
      <t>ゴウ</t>
    </rPh>
    <phoneticPr fontId="2"/>
  </si>
  <si>
    <t>高第      　       号</t>
    <rPh sb="0" eb="1">
      <t>コウ</t>
    </rPh>
    <rPh sb="1" eb="2">
      <t>ダイ</t>
    </rPh>
    <rPh sb="16" eb="17">
      <t>ゴウ</t>
    </rPh>
    <phoneticPr fontId="2"/>
  </si>
  <si>
    <t>対策事業を下記のとおり実施したので、補助金交付要綱第１１条の規定に基づき、</t>
    <rPh sb="5" eb="7">
      <t>カキ</t>
    </rPh>
    <rPh sb="11" eb="13">
      <t>ジッシ</t>
    </rPh>
    <rPh sb="18" eb="21">
      <t>ホジョキン</t>
    </rPh>
    <rPh sb="21" eb="23">
      <t>コウフ</t>
    </rPh>
    <rPh sb="23" eb="25">
      <t>ヨウコウ</t>
    </rPh>
    <rPh sb="25" eb="26">
      <t>ダイ</t>
    </rPh>
    <rPh sb="28" eb="29">
      <t>ジョウ</t>
    </rPh>
    <rPh sb="30" eb="32">
      <t>キテイ</t>
    </rPh>
    <rPh sb="33" eb="34">
      <t>モト</t>
    </rPh>
    <phoneticPr fontId="2"/>
  </si>
  <si>
    <t>発行責任者が担当者と異なる場合は手入力で修正してください。他項目は自動入力されます。</t>
    <rPh sb="29" eb="30">
      <t>ホカ</t>
    </rPh>
    <rPh sb="30" eb="32">
      <t>コウモク</t>
    </rPh>
    <rPh sb="33" eb="35">
      <t>ジドウ</t>
    </rPh>
    <rPh sb="35" eb="37">
      <t>ニュウリョク</t>
    </rPh>
    <phoneticPr fontId="1"/>
  </si>
  <si>
    <t>※基本情報シートから転記されますので、内容のご確認をお願いします。</t>
    <rPh sb="1" eb="3">
      <t>キホン</t>
    </rPh>
    <rPh sb="3" eb="5">
      <t>ジョウホウ</t>
    </rPh>
    <rPh sb="10" eb="12">
      <t>テンキ</t>
    </rPh>
    <rPh sb="19" eb="21">
      <t>ナイヨウ</t>
    </rPh>
    <rPh sb="23" eb="25">
      <t>カクニン</t>
    </rPh>
    <rPh sb="27" eb="28">
      <t>ネガ</t>
    </rPh>
    <phoneticPr fontId="2"/>
  </si>
  <si>
    <t>●</t>
    <phoneticPr fontId="2"/>
  </si>
  <si>
    <t>※①～⑥の順番にシートに入力してください。●は内容の確認のみ、☆は別途用意が必要</t>
    <rPh sb="5" eb="7">
      <t>ジュンバン</t>
    </rPh>
    <rPh sb="12" eb="14">
      <t>ニュウリョク</t>
    </rPh>
    <rPh sb="23" eb="25">
      <t>ナイヨウ</t>
    </rPh>
    <rPh sb="26" eb="28">
      <t>カクニン</t>
    </rPh>
    <rPh sb="33" eb="37">
      <t>ベットヨウイ</t>
    </rPh>
    <rPh sb="38" eb="40">
      <t>ヒツヨウ</t>
    </rPh>
    <phoneticPr fontId="2"/>
  </si>
  <si>
    <t>12月末までに全ての研修が完了する事業者向けの様式です。</t>
    <rPh sb="2" eb="3">
      <t>ガツ</t>
    </rPh>
    <rPh sb="3" eb="4">
      <t>マツ</t>
    </rPh>
    <rPh sb="7" eb="8">
      <t>スベ</t>
    </rPh>
    <rPh sb="10" eb="12">
      <t>ケンシュウ</t>
    </rPh>
    <rPh sb="13" eb="15">
      <t>カンリョウ</t>
    </rPh>
    <rPh sb="17" eb="19">
      <t>ジギョウ</t>
    </rPh>
    <rPh sb="19" eb="20">
      <t>シャ</t>
    </rPh>
    <rPh sb="20" eb="21">
      <t>ム</t>
    </rPh>
    <rPh sb="23" eb="25">
      <t>ヨウシキ</t>
    </rPh>
    <phoneticPr fontId="2"/>
  </si>
  <si>
    <t>令和7年度訪問介護人材等確保対策事業　実績報告</t>
    <rPh sb="0" eb="2">
      <t>レイワ</t>
    </rPh>
    <rPh sb="3" eb="5">
      <t>ネンド</t>
    </rPh>
    <rPh sb="5" eb="18">
      <t>ホウモンカイゴジンザイトウカクホタイサクジギョウ</t>
    </rPh>
    <rPh sb="19" eb="21">
      <t>ジッセキ</t>
    </rPh>
    <rPh sb="21" eb="23">
      <t>ホウコク</t>
    </rPh>
    <phoneticPr fontId="2"/>
  </si>
  <si>
    <t>※入力の詳細につきましては、別添エクセル記載例を必ずご確認ください。</t>
    <phoneticPr fontId="2"/>
  </si>
  <si>
    <t>別紙2-1</t>
    <rPh sb="0" eb="2">
      <t>ベッシ</t>
    </rPh>
    <phoneticPr fontId="2"/>
  </si>
  <si>
    <t>別紙2-2</t>
    <rPh sb="0" eb="2">
      <t>ベッシ</t>
    </rPh>
    <phoneticPr fontId="2"/>
  </si>
  <si>
    <t>④</t>
    <phoneticPr fontId="2"/>
  </si>
  <si>
    <t>⑦</t>
    <phoneticPr fontId="2"/>
  </si>
  <si>
    <t>⑧</t>
    <phoneticPr fontId="2"/>
  </si>
  <si>
    <t xml:space="preserve">①同行訪問をしたことが確認できる書類（同行訪問を選択した場合） 
　　（訪問3回分（異なる日）の訪問介護記録、研修記録等） 
②同行した職員の人件費が確認できる賃金台帳（同行訪問を選択した場合） 　
③研修の修了証明書（研修受講料補助を選択した場合） 
④代替職員の賃金台帳（代替職員の確保事業を選択した場合） 
⑤経営改善を実施したことがわかる資料（経営コンサル時の資料等）
⑥作成した広報物（チラシ、求人画面のスクリーンショット等）
⑦研修受講費、使用料及び賃借料、需用費、経営改善、広報費用の支払に係る領収書や振込明細等 
※領収書に詳細が書かれていない場合は、請求書か納品書を添付 
※口座振込で領収書がない場合は、振込が分かる書類＋請求書か納品書を添付 </t>
    <rPh sb="50" eb="52">
      <t>カイゴ</t>
    </rPh>
    <rPh sb="239" eb="243">
      <t>ケイエイカイゼン</t>
    </rPh>
    <rPh sb="244" eb="248">
      <t>コウホウヒヨウ</t>
    </rPh>
    <phoneticPr fontId="2"/>
  </si>
  <si>
    <t>提出する書類は、①「提出書類について」に記載の書類です。</t>
    <rPh sb="0" eb="2">
      <t>テイシュツ</t>
    </rPh>
    <rPh sb="4" eb="6">
      <t>ショルイ</t>
    </rPh>
    <rPh sb="10" eb="12">
      <t>テイシュツ</t>
    </rPh>
    <rPh sb="12" eb="14">
      <t>ショルイ</t>
    </rPh>
    <rPh sb="20" eb="22">
      <t>キサイ</t>
    </rPh>
    <rPh sb="23" eb="25">
      <t>ショルイ</t>
    </rPh>
    <phoneticPr fontId="2"/>
  </si>
  <si>
    <t>「別紙2-1」研修の対象者等を記載するシートです。提出済の交付申請書一式の内容に沿って作成してください。</t>
    <rPh sb="1" eb="3">
      <t>ベッシ</t>
    </rPh>
    <rPh sb="7" eb="9">
      <t>ケンシュウ</t>
    </rPh>
    <rPh sb="10" eb="13">
      <t>タイショウシャ</t>
    </rPh>
    <rPh sb="13" eb="14">
      <t>トウ</t>
    </rPh>
    <rPh sb="15" eb="17">
      <t>キサイ</t>
    </rPh>
    <rPh sb="25" eb="27">
      <t>テイシュツ</t>
    </rPh>
    <rPh sb="27" eb="28">
      <t>ズミ</t>
    </rPh>
    <rPh sb="29" eb="31">
      <t>コウフ</t>
    </rPh>
    <rPh sb="31" eb="34">
      <t>シンセイショ</t>
    </rPh>
    <rPh sb="34" eb="36">
      <t>イッシキ</t>
    </rPh>
    <rPh sb="37" eb="39">
      <t>ナイヨウ</t>
    </rPh>
    <rPh sb="40" eb="41">
      <t>ソ</t>
    </rPh>
    <rPh sb="43" eb="45">
      <t>サクセイ</t>
    </rPh>
    <phoneticPr fontId="2"/>
  </si>
  <si>
    <t>別紙2-1（経費）</t>
    <rPh sb="0" eb="2">
      <t>ベッシ</t>
    </rPh>
    <rPh sb="6" eb="8">
      <t>ケイヒ</t>
    </rPh>
    <phoneticPr fontId="2"/>
  </si>
  <si>
    <t>別紙2-2（経費）</t>
    <rPh sb="0" eb="2">
      <t>ベッシ</t>
    </rPh>
    <rPh sb="6" eb="8">
      <t>ケイヒ</t>
    </rPh>
    <phoneticPr fontId="2"/>
  </si>
  <si>
    <t>「別紙2-1（経費）」事業にかかった経費を記載してください。</t>
    <rPh sb="1" eb="3">
      <t>ベッシ</t>
    </rPh>
    <rPh sb="7" eb="9">
      <t>ケイヒ</t>
    </rPh>
    <rPh sb="11" eb="13">
      <t>ジギョウ</t>
    </rPh>
    <rPh sb="18" eb="20">
      <t>ケイヒ</t>
    </rPh>
    <rPh sb="21" eb="23">
      <t>キサイ</t>
    </rPh>
    <phoneticPr fontId="2"/>
  </si>
  <si>
    <t>「別紙2-2（経費）」事業にかかった経費を記載してください。</t>
    <rPh sb="1" eb="3">
      <t>ベッシ</t>
    </rPh>
    <rPh sb="7" eb="9">
      <t>ケイヒ</t>
    </rPh>
    <rPh sb="11" eb="13">
      <t>ジギョウ</t>
    </rPh>
    <rPh sb="18" eb="20">
      <t>ケイヒ</t>
    </rPh>
    <rPh sb="21" eb="23">
      <t>キサイ</t>
    </rPh>
    <phoneticPr fontId="2"/>
  </si>
  <si>
    <t>「別紙2-2」経営改善や広報事業にかかる内容を記載するシートです。</t>
    <rPh sb="1" eb="3">
      <t>ベッシ</t>
    </rPh>
    <phoneticPr fontId="2"/>
  </si>
  <si>
    <t>下記「書類の記入手順」「別添エクセル記載例」をよく読みご記入ください。</t>
    <rPh sb="0" eb="2">
      <t>カキ</t>
    </rPh>
    <rPh sb="3" eb="5">
      <t>ショルイ</t>
    </rPh>
    <rPh sb="6" eb="8">
      <t>キニュウ</t>
    </rPh>
    <rPh sb="8" eb="10">
      <t>テジュン</t>
    </rPh>
    <rPh sb="12" eb="14">
      <t>ベッテン</t>
    </rPh>
    <rPh sb="18" eb="20">
      <t>キサイ</t>
    </rPh>
    <rPh sb="20" eb="21">
      <t>レイ</t>
    </rPh>
    <rPh sb="25" eb="26">
      <t>ヨ</t>
    </rPh>
    <rPh sb="28" eb="30">
      <t>キニュウ</t>
    </rPh>
    <phoneticPr fontId="2"/>
  </si>
  <si>
    <t>証拠書類を添付し、システムで提出に加え、郵送してください。</t>
    <rPh sb="0" eb="2">
      <t>ショウコ</t>
    </rPh>
    <rPh sb="2" eb="4">
      <t>ショルイ</t>
    </rPh>
    <rPh sb="5" eb="7">
      <t>テンプ</t>
    </rPh>
    <rPh sb="14" eb="16">
      <t>テイシュツ</t>
    </rPh>
    <rPh sb="17" eb="18">
      <t>クワ</t>
    </rPh>
    <rPh sb="20" eb="22">
      <t>ユウソウ</t>
    </rPh>
    <phoneticPr fontId="2"/>
  </si>
  <si>
    <t>【お問い合わせ先】</t>
    <rPh sb="2" eb="3">
      <t>ト</t>
    </rPh>
    <rPh sb="4" eb="5">
      <t>ア</t>
    </rPh>
    <rPh sb="7" eb="8">
      <t>サキ</t>
    </rPh>
    <phoneticPr fontId="2"/>
  </si>
  <si>
    <t>兵庫県　福祉部　高齢政策課（1号館3階 海側）</t>
    <rPh sb="0" eb="3">
      <t>ヒョウゴケン</t>
    </rPh>
    <rPh sb="4" eb="6">
      <t>フクシ</t>
    </rPh>
    <rPh sb="8" eb="10">
      <t>コウレイ</t>
    </rPh>
    <rPh sb="10" eb="12">
      <t>セイサク</t>
    </rPh>
    <rPh sb="12" eb="13">
      <t>カ</t>
    </rPh>
    <rPh sb="20" eb="21">
      <t>ウミ</t>
    </rPh>
    <phoneticPr fontId="2"/>
  </si>
  <si>
    <t>介護人材対策班　田中</t>
    <rPh sb="0" eb="2">
      <t>カイゴ</t>
    </rPh>
    <rPh sb="2" eb="4">
      <t>ジンザイ</t>
    </rPh>
    <rPh sb="4" eb="7">
      <t>タイサクハン</t>
    </rPh>
    <rPh sb="8" eb="10">
      <t>タナカ</t>
    </rPh>
    <phoneticPr fontId="2"/>
  </si>
  <si>
    <t>℡078-341-7711（内線2944）　ＦAX078-362-9470</t>
    <rPh sb="14" eb="16">
      <t>ナイセン</t>
    </rPh>
    <phoneticPr fontId="2"/>
  </si>
  <si>
    <t xml:space="preserve">【事業に関する連絡先】
実績報告書の内容の確認連絡に使用しますので、報告書記載内容について回答できる方の情報を記載してください。
</t>
    <rPh sb="1" eb="3">
      <t>ジギョウ</t>
    </rPh>
    <rPh sb="4" eb="5">
      <t>カン</t>
    </rPh>
    <rPh sb="7" eb="9">
      <t>レンラク</t>
    </rPh>
    <rPh sb="9" eb="10">
      <t>サキ</t>
    </rPh>
    <rPh sb="18" eb="20">
      <t>ナイヨウ</t>
    </rPh>
    <rPh sb="21" eb="23">
      <t>カクニン</t>
    </rPh>
    <rPh sb="23" eb="25">
      <t>レンラク</t>
    </rPh>
    <rPh sb="26" eb="28">
      <t>シヨウ</t>
    </rPh>
    <rPh sb="34" eb="36">
      <t>ホウコク</t>
    </rPh>
    <rPh sb="36" eb="37">
      <t>ショ</t>
    </rPh>
    <rPh sb="37" eb="39">
      <t>キサイ</t>
    </rPh>
    <rPh sb="39" eb="41">
      <t>ナイヨウ</t>
    </rPh>
    <rPh sb="45" eb="47">
      <t>カイトウ</t>
    </rPh>
    <rPh sb="50" eb="51">
      <t>カタ</t>
    </rPh>
    <rPh sb="52" eb="54">
      <t>ジョウホウ</t>
    </rPh>
    <rPh sb="55" eb="57">
      <t>キサイ</t>
    </rPh>
    <phoneticPr fontId="5"/>
  </si>
  <si>
    <t>県から送付した「補助金交付決定通知書（令和7年4月1日付）」の右上に記載された番号を選択</t>
    <rPh sb="0" eb="1">
      <t>ケン</t>
    </rPh>
    <rPh sb="3" eb="5">
      <t>ソウフ</t>
    </rPh>
    <rPh sb="8" eb="11">
      <t>ホジョキン</t>
    </rPh>
    <rPh sb="11" eb="13">
      <t>コウフ</t>
    </rPh>
    <rPh sb="13" eb="15">
      <t>ケッテイ</t>
    </rPh>
    <rPh sb="15" eb="18">
      <t>ツウチショ</t>
    </rPh>
    <rPh sb="31" eb="33">
      <t>ミギウエ</t>
    </rPh>
    <rPh sb="34" eb="36">
      <t>キサイ</t>
    </rPh>
    <rPh sb="39" eb="41">
      <t>バンゴウ</t>
    </rPh>
    <rPh sb="42" eb="44">
      <t>センタク</t>
    </rPh>
    <phoneticPr fontId="2"/>
  </si>
  <si>
    <t>高第3096号</t>
    <rPh sb="0" eb="1">
      <t>コウ</t>
    </rPh>
    <rPh sb="1" eb="2">
      <t>ダイ</t>
    </rPh>
    <rPh sb="6" eb="7">
      <t>ゴウ</t>
    </rPh>
    <phoneticPr fontId="2"/>
  </si>
  <si>
    <t>高第3103号</t>
    <rPh sb="0" eb="1">
      <t>コウ</t>
    </rPh>
    <rPh sb="1" eb="2">
      <t>ダイ</t>
    </rPh>
    <rPh sb="6" eb="7">
      <t>ゴウ</t>
    </rPh>
    <phoneticPr fontId="2"/>
  </si>
  <si>
    <t>高第3143号</t>
    <rPh sb="0" eb="1">
      <t>コウ</t>
    </rPh>
    <rPh sb="1" eb="2">
      <t>ダイ</t>
    </rPh>
    <rPh sb="6" eb="7">
      <t>ゴウ</t>
    </rPh>
    <phoneticPr fontId="2"/>
  </si>
  <si>
    <t>高第3154号</t>
    <rPh sb="0" eb="1">
      <t>コウ</t>
    </rPh>
    <rPh sb="1" eb="2">
      <t>ダイ</t>
    </rPh>
    <rPh sb="6" eb="7">
      <t>ゴウ</t>
    </rPh>
    <phoneticPr fontId="2"/>
  </si>
  <si>
    <t>高第3160号</t>
    <rPh sb="0" eb="1">
      <t>コウ</t>
    </rPh>
    <rPh sb="1" eb="2">
      <t>ダイ</t>
    </rPh>
    <rPh sb="6" eb="7">
      <t>ゴウ</t>
    </rPh>
    <phoneticPr fontId="2"/>
  </si>
  <si>
    <t>高第3162号</t>
    <rPh sb="0" eb="1">
      <t>コウ</t>
    </rPh>
    <rPh sb="1" eb="2">
      <t>ダイ</t>
    </rPh>
    <rPh sb="6" eb="7">
      <t>ゴウ</t>
    </rPh>
    <phoneticPr fontId="2"/>
  </si>
  <si>
    <t>高第3166号</t>
    <rPh sb="0" eb="1">
      <t>コウ</t>
    </rPh>
    <rPh sb="1" eb="2">
      <t>ダイ</t>
    </rPh>
    <rPh sb="6" eb="7">
      <t>ゴウ</t>
    </rPh>
    <phoneticPr fontId="2"/>
  </si>
  <si>
    <t>高第3168号</t>
    <rPh sb="0" eb="1">
      <t>コウ</t>
    </rPh>
    <rPh sb="1" eb="2">
      <t>ダイ</t>
    </rPh>
    <rPh sb="6" eb="7">
      <t>ゴウ</t>
    </rPh>
    <phoneticPr fontId="2"/>
  </si>
  <si>
    <t>高第3170号</t>
    <rPh sb="0" eb="1">
      <t>コウ</t>
    </rPh>
    <rPh sb="1" eb="2">
      <t>ダイ</t>
    </rPh>
    <rPh sb="6" eb="7">
      <t>ゴウ</t>
    </rPh>
    <phoneticPr fontId="2"/>
  </si>
  <si>
    <t>高第3171号</t>
    <rPh sb="0" eb="1">
      <t>コウ</t>
    </rPh>
    <rPh sb="1" eb="2">
      <t>ダイ</t>
    </rPh>
    <rPh sb="6" eb="7">
      <t>ゴウ</t>
    </rPh>
    <phoneticPr fontId="2"/>
  </si>
  <si>
    <t>高第3173号</t>
    <rPh sb="0" eb="1">
      <t>コウ</t>
    </rPh>
    <rPh sb="1" eb="2">
      <t>ダイ</t>
    </rPh>
    <rPh sb="6" eb="7">
      <t>ゴウ</t>
    </rPh>
    <phoneticPr fontId="2"/>
  </si>
  <si>
    <t>高第3174号</t>
    <rPh sb="0" eb="1">
      <t>コウ</t>
    </rPh>
    <rPh sb="1" eb="2">
      <t>ダイ</t>
    </rPh>
    <rPh sb="6" eb="7">
      <t>ゴウ</t>
    </rPh>
    <phoneticPr fontId="2"/>
  </si>
  <si>
    <t>高第3182号</t>
    <rPh sb="0" eb="1">
      <t>コウ</t>
    </rPh>
    <rPh sb="1" eb="2">
      <t>ダイ</t>
    </rPh>
    <rPh sb="6" eb="7">
      <t>ゴウ</t>
    </rPh>
    <phoneticPr fontId="2"/>
  </si>
  <si>
    <t>高第3222号</t>
    <rPh sb="0" eb="1">
      <t>コウ</t>
    </rPh>
    <rPh sb="1" eb="2">
      <t>ダイ</t>
    </rPh>
    <rPh sb="6" eb="7">
      <t>ゴウ</t>
    </rPh>
    <phoneticPr fontId="2"/>
  </si>
  <si>
    <t>　令和７年４月１日付</t>
    <rPh sb="1" eb="3">
      <t>レイワ</t>
    </rPh>
    <rPh sb="4" eb="5">
      <t>ネン</t>
    </rPh>
    <rPh sb="6" eb="7">
      <t>ガツ</t>
    </rPh>
    <rPh sb="8" eb="9">
      <t>ニチ</t>
    </rPh>
    <rPh sb="9" eb="10">
      <t>ヅケ</t>
    </rPh>
    <phoneticPr fontId="2"/>
  </si>
  <si>
    <t>で交付決定のあった令和７年度訪問介護人材等確保</t>
    <phoneticPr fontId="2"/>
  </si>
  <si>
    <t>（令和７年 ４月 １日）</t>
    <rPh sb="1" eb="3">
      <t>レイワ</t>
    </rPh>
    <rPh sb="4" eb="5">
      <t>ネン</t>
    </rPh>
    <rPh sb="7" eb="8">
      <t>ガツ</t>
    </rPh>
    <rPh sb="10" eb="11">
      <t>ニチ</t>
    </rPh>
    <phoneticPr fontId="2"/>
  </si>
  <si>
    <t>令和７年 ４月 １日</t>
    <rPh sb="0" eb="2">
      <t>レイワ</t>
    </rPh>
    <rPh sb="3" eb="4">
      <t>ネン</t>
    </rPh>
    <rPh sb="6" eb="7">
      <t>ガツ</t>
    </rPh>
    <rPh sb="9" eb="10">
      <t>ニチ</t>
    </rPh>
    <phoneticPr fontId="2"/>
  </si>
  <si>
    <t>（令和８年 ３月 31日）</t>
    <rPh sb="1" eb="3">
      <t>レイワ</t>
    </rPh>
    <rPh sb="4" eb="5">
      <t>ネン</t>
    </rPh>
    <rPh sb="7" eb="8">
      <t>ガツ</t>
    </rPh>
    <rPh sb="11" eb="12">
      <t>ニチ</t>
    </rPh>
    <phoneticPr fontId="2"/>
  </si>
  <si>
    <t>令和７年 12月 31日</t>
    <rPh sb="0" eb="2">
      <t>レイワ</t>
    </rPh>
    <rPh sb="3" eb="4">
      <t>ネン</t>
    </rPh>
    <rPh sb="7" eb="8">
      <t>ガツ</t>
    </rPh>
    <rPh sb="11" eb="12">
      <t>ニチ</t>
    </rPh>
    <phoneticPr fontId="2"/>
  </si>
  <si>
    <t>経営改善の専門家の活用に要する費用</t>
    <phoneticPr fontId="2"/>
  </si>
  <si>
    <t>HPの改修や介護人材や利用者の確保のための広報に要する費用</t>
    <phoneticPr fontId="2"/>
  </si>
  <si>
    <t>←別紙１（４）①の合計金額</t>
    <rPh sb="1" eb="3">
      <t>ベッシ</t>
    </rPh>
    <rPh sb="9" eb="11">
      <t>ゴウケイ</t>
    </rPh>
    <rPh sb="11" eb="13">
      <t>キンガク</t>
    </rPh>
    <phoneticPr fontId="2"/>
  </si>
  <si>
    <t>←別紙１（４）②の合計金額</t>
    <rPh sb="1" eb="3">
      <t>ベッシ</t>
    </rPh>
    <rPh sb="9" eb="11">
      <t>ゴウケイ</t>
    </rPh>
    <rPh sb="11" eb="13">
      <t>キンガク</t>
    </rPh>
    <phoneticPr fontId="2"/>
  </si>
  <si>
    <t>別紙３-２</t>
    <phoneticPr fontId="2"/>
  </si>
  <si>
    <t>経営改善報告書</t>
    <rPh sb="0" eb="4">
      <t>ケイエイカイゼン</t>
    </rPh>
    <rPh sb="4" eb="7">
      <t>ホウコクショ</t>
    </rPh>
    <phoneticPr fontId="2"/>
  </si>
  <si>
    <t>事業所名</t>
    <phoneticPr fontId="2"/>
  </si>
  <si>
    <t>該当する事業に✓を付ける。</t>
    <rPh sb="0" eb="2">
      <t>ガイトウ</t>
    </rPh>
    <rPh sb="4" eb="6">
      <t>ジギョウ</t>
    </rPh>
    <rPh sb="9" eb="10">
      <t>ツ</t>
    </rPh>
    <phoneticPr fontId="2"/>
  </si>
  <si>
    <t>１　経営改善の専門家の活用</t>
    <rPh sb="2" eb="6">
      <t>ケイエイカイゼン</t>
    </rPh>
    <rPh sb="7" eb="10">
      <t>センモンカ</t>
    </rPh>
    <rPh sb="11" eb="13">
      <t>カツヨウ</t>
    </rPh>
    <phoneticPr fontId="2"/>
  </si>
  <si>
    <t>②活用内容</t>
    <rPh sb="1" eb="3">
      <t>カツヨウ</t>
    </rPh>
    <rPh sb="3" eb="5">
      <t>ナイヨウ</t>
    </rPh>
    <phoneticPr fontId="2"/>
  </si>
  <si>
    <t>実施事業の概要</t>
    <rPh sb="0" eb="2">
      <t>ジッシ</t>
    </rPh>
    <rPh sb="2" eb="4">
      <t>ジギョウ</t>
    </rPh>
    <rPh sb="5" eb="7">
      <t>ガイヨウ</t>
    </rPh>
    <phoneticPr fontId="2"/>
  </si>
  <si>
    <t>有識者・外部講師等の活用</t>
    <rPh sb="0" eb="3">
      <t>ユウシキシャ</t>
    </rPh>
    <rPh sb="4" eb="8">
      <t>ガイブコウシ</t>
    </rPh>
    <rPh sb="8" eb="9">
      <t>トウ</t>
    </rPh>
    <rPh sb="10" eb="12">
      <t>カツヨウ</t>
    </rPh>
    <phoneticPr fontId="2"/>
  </si>
  <si>
    <t>事業者名</t>
    <rPh sb="0" eb="4">
      <t>ジギョウシャメイ</t>
    </rPh>
    <phoneticPr fontId="2"/>
  </si>
  <si>
    <t>代表者名</t>
    <rPh sb="0" eb="4">
      <t>ダイヒョウシャメイ</t>
    </rPh>
    <phoneticPr fontId="2"/>
  </si>
  <si>
    <t>所在地</t>
    <rPh sb="0" eb="3">
      <t>ショザイチ</t>
    </rPh>
    <phoneticPr fontId="2"/>
  </si>
  <si>
    <t>年　　月　　日から　　年　　月　　日まで</t>
    <phoneticPr fontId="2"/>
  </si>
  <si>
    <t>〇経営改善を行った内容（具体的に記入）</t>
    <rPh sb="1" eb="5">
      <t>ケイエイカイゼン</t>
    </rPh>
    <rPh sb="9" eb="11">
      <t>ナイヨウ</t>
    </rPh>
    <phoneticPr fontId="2"/>
  </si>
  <si>
    <t>２　介護人材・利用者確保のための広報活動</t>
    <rPh sb="18" eb="20">
      <t>カツドウ</t>
    </rPh>
    <phoneticPr fontId="2"/>
  </si>
  <si>
    <t>（1）HPの開設・改修</t>
    <rPh sb="6" eb="8">
      <t>カイセツ</t>
    </rPh>
    <rPh sb="9" eb="11">
      <t>カイシュウ</t>
    </rPh>
    <phoneticPr fontId="2"/>
  </si>
  <si>
    <t>開設・改修後のホームページのURL</t>
    <rPh sb="0" eb="2">
      <t>カイセツ</t>
    </rPh>
    <rPh sb="3" eb="5">
      <t>カイシュウ</t>
    </rPh>
    <rPh sb="5" eb="6">
      <t>ゴ</t>
    </rPh>
    <phoneticPr fontId="2"/>
  </si>
  <si>
    <t>（2）広報宣材の作成・印刷</t>
    <rPh sb="3" eb="7">
      <t>コウホウセンザイ</t>
    </rPh>
    <rPh sb="8" eb="10">
      <t>サクセイ</t>
    </rPh>
    <rPh sb="11" eb="13">
      <t>インサツ</t>
    </rPh>
    <phoneticPr fontId="2"/>
  </si>
  <si>
    <t>配布先</t>
    <rPh sb="0" eb="3">
      <t>ハイフサキ</t>
    </rPh>
    <phoneticPr fontId="2"/>
  </si>
  <si>
    <t>配布数</t>
    <rPh sb="0" eb="2">
      <t>ハイフ</t>
    </rPh>
    <rPh sb="2" eb="3">
      <t>スウ</t>
    </rPh>
    <phoneticPr fontId="2"/>
  </si>
  <si>
    <t>〇広報活動の内容（具体的に記入）</t>
    <rPh sb="1" eb="3">
      <t>コウホウ</t>
    </rPh>
    <rPh sb="3" eb="5">
      <t>カツドウ</t>
    </rPh>
    <rPh sb="6" eb="8">
      <t>ナイヨウ</t>
    </rPh>
    <phoneticPr fontId="2"/>
  </si>
  <si>
    <t>３　対象経費の算出内訳</t>
    <rPh sb="2" eb="4">
      <t>タイショウ</t>
    </rPh>
    <rPh sb="4" eb="6">
      <t>ケイヒ</t>
    </rPh>
    <rPh sb="7" eb="9">
      <t>サンシュツ</t>
    </rPh>
    <rPh sb="9" eb="11">
      <t>ウチワケ</t>
    </rPh>
    <phoneticPr fontId="2"/>
  </si>
  <si>
    <t>支出（予定）額</t>
    <rPh sb="0" eb="2">
      <t>シシュツ</t>
    </rPh>
    <rPh sb="3" eb="5">
      <t>ヨテイ</t>
    </rPh>
    <rPh sb="6" eb="7">
      <t>ガク</t>
    </rPh>
    <phoneticPr fontId="2"/>
  </si>
  <si>
    <t>(1)経営改善の専門家の活用</t>
    <rPh sb="3" eb="5">
      <t>ケイエイ</t>
    </rPh>
    <rPh sb="5" eb="7">
      <t>カイゼン</t>
    </rPh>
    <rPh sb="8" eb="11">
      <t>センモンカ</t>
    </rPh>
    <rPh sb="12" eb="14">
      <t>カツヨウ</t>
    </rPh>
    <phoneticPr fontId="2"/>
  </si>
  <si>
    <t>人件費</t>
    <rPh sb="0" eb="3">
      <t>ジンケンヒ</t>
    </rPh>
    <phoneticPr fontId="2"/>
  </si>
  <si>
    <t>報償費</t>
    <phoneticPr fontId="2"/>
  </si>
  <si>
    <t>消耗品費</t>
    <rPh sb="0" eb="4">
      <t>ショウモウヒンヒ</t>
    </rPh>
    <phoneticPr fontId="2"/>
  </si>
  <si>
    <t>印刷製本費</t>
    <rPh sb="0" eb="5">
      <t>インサツセイホンヒ</t>
    </rPh>
    <phoneticPr fontId="2"/>
  </si>
  <si>
    <t>役務費</t>
    <rPh sb="0" eb="3">
      <t>エキムヒ</t>
    </rPh>
    <phoneticPr fontId="2"/>
  </si>
  <si>
    <t>通信運搬費</t>
    <rPh sb="0" eb="5">
      <t>ツウシンウンパンヒ</t>
    </rPh>
    <phoneticPr fontId="2"/>
  </si>
  <si>
    <t>手数料</t>
    <rPh sb="0" eb="3">
      <t>テスウリョウ</t>
    </rPh>
    <phoneticPr fontId="2"/>
  </si>
  <si>
    <t>委託料</t>
    <rPh sb="0" eb="3">
      <t>イタクリョウ</t>
    </rPh>
    <phoneticPr fontId="2"/>
  </si>
  <si>
    <t>使用料および賃借料</t>
    <rPh sb="0" eb="3">
      <t>シヨウリョウ</t>
    </rPh>
    <rPh sb="6" eb="9">
      <t>チンシャクリョウ</t>
    </rPh>
    <phoneticPr fontId="2"/>
  </si>
  <si>
    <t>(2)介護人材・利用者確保のための広報活動</t>
    <phoneticPr fontId="2"/>
  </si>
  <si>
    <t>広告料</t>
    <rPh sb="0" eb="3">
      <t>コウコクリョウ</t>
    </rPh>
    <phoneticPr fontId="2"/>
  </si>
  <si>
    <t>使用量および賃借料</t>
    <rPh sb="0" eb="3">
      <t>シヨウリョウ</t>
    </rPh>
    <rPh sb="6" eb="9">
      <t>チンシャクリョウ</t>
    </rPh>
    <phoneticPr fontId="2"/>
  </si>
  <si>
    <t>合計(①＋②）</t>
    <rPh sb="0" eb="1">
      <t>ゴウ</t>
    </rPh>
    <rPh sb="1" eb="2">
      <t>ケイ</t>
    </rPh>
    <phoneticPr fontId="2"/>
  </si>
  <si>
    <t xml:space="preserve">※色つきのセルのみ入力してください。 </t>
    <phoneticPr fontId="2"/>
  </si>
  <si>
    <t xml:space="preserve">※行が不足する場合は挿入いただき、数式をコピーしてください。 </t>
  </si>
  <si>
    <t>訪問介護人材等確保対策事業（所要・精算）額調書</t>
    <rPh sb="0" eb="2">
      <t>ホウモン</t>
    </rPh>
    <rPh sb="2" eb="4">
      <t>カイゴ</t>
    </rPh>
    <rPh sb="4" eb="6">
      <t>ジンザイ</t>
    </rPh>
    <rPh sb="6" eb="7">
      <t>トウ</t>
    </rPh>
    <rPh sb="7" eb="9">
      <t>カクホ</t>
    </rPh>
    <rPh sb="9" eb="11">
      <t>タイサク</t>
    </rPh>
    <rPh sb="11" eb="13">
      <t>ジギョウ</t>
    </rPh>
    <rPh sb="14" eb="16">
      <t>ショヨウ</t>
    </rPh>
    <rPh sb="17" eb="19">
      <t>セイサン</t>
    </rPh>
    <rPh sb="20" eb="21">
      <t>ガク</t>
    </rPh>
    <rPh sb="21" eb="23">
      <t>チョウショ</t>
    </rPh>
    <phoneticPr fontId="2"/>
  </si>
  <si>
    <t>←行が不足する場合はこの行に挿入。数式をコピーしてください</t>
    <phoneticPr fontId="2"/>
  </si>
  <si>
    <t>←補助対象経費Aの合計は別紙2-1(1)計①と一致します。</t>
    <phoneticPr fontId="2"/>
  </si>
  <si>
    <t>←補助対象経費Aの合計は別紙2-1(2)計②と一致します。</t>
    <phoneticPr fontId="2"/>
  </si>
  <si>
    <t>←補助対象経費Aの合計は別紙2-1(3)計③と一致します。</t>
    <phoneticPr fontId="2"/>
  </si>
  <si>
    <t>(4)①経営改善の専門家の活用に要する費用</t>
    <rPh sb="4" eb="8">
      <t>ケイエイカイゼン</t>
    </rPh>
    <rPh sb="9" eb="12">
      <t>センモンカ</t>
    </rPh>
    <rPh sb="13" eb="15">
      <t>カツヨウ</t>
    </rPh>
    <rPh sb="16" eb="17">
      <t>ヨウ</t>
    </rPh>
    <rPh sb="19" eb="21">
      <t>ヒヨウ</t>
    </rPh>
    <phoneticPr fontId="2"/>
  </si>
  <si>
    <t>←補助対象経費Aの合計は別紙2-2(1)計①と一致します。</t>
    <phoneticPr fontId="2"/>
  </si>
  <si>
    <t>(4)②介護人材や利用者の確保のための広報に要する費用</t>
    <rPh sb="4" eb="8">
      <t>カイゴジンザイ</t>
    </rPh>
    <rPh sb="9" eb="12">
      <t>リヨウシャ</t>
    </rPh>
    <rPh sb="13" eb="15">
      <t>カクホ</t>
    </rPh>
    <rPh sb="19" eb="21">
      <t>コウホウ</t>
    </rPh>
    <rPh sb="22" eb="23">
      <t>ヨウ</t>
    </rPh>
    <rPh sb="25" eb="27">
      <t>ヒヨウ</t>
    </rPh>
    <phoneticPr fontId="2"/>
  </si>
  <si>
    <t>←補助対象経費Aの合計は別紙2-2(2)計②と一致します。</t>
    <phoneticPr fontId="2"/>
  </si>
  <si>
    <t>代替職員の確保に要する経費（直接雇用）</t>
    <rPh sb="0" eb="2">
      <t>ダイタイ</t>
    </rPh>
    <rPh sb="2" eb="4">
      <t>ショクイン</t>
    </rPh>
    <rPh sb="5" eb="7">
      <t>カクホ</t>
    </rPh>
    <rPh sb="8" eb="9">
      <t>ヨウ</t>
    </rPh>
    <rPh sb="11" eb="13">
      <t>ケイヒ</t>
    </rPh>
    <rPh sb="14" eb="18">
      <t>チョクセツコヨウ</t>
    </rPh>
    <phoneticPr fontId="2"/>
  </si>
  <si>
    <t>※色付きセルのみご入力ください。消費税抜きで記載してください</t>
    <rPh sb="1" eb="3">
      <t>イロツ</t>
    </rPh>
    <rPh sb="9" eb="11">
      <t>ニュウリョク</t>
    </rPh>
    <phoneticPr fontId="2"/>
  </si>
  <si>
    <r>
      <t>※</t>
    </r>
    <r>
      <rPr>
        <b/>
        <sz val="11"/>
        <color rgb="FFFFFFCC"/>
        <rFont val="BIZ UDゴシック"/>
        <family val="3"/>
        <charset val="128"/>
      </rPr>
      <t>修了証（写し）</t>
    </r>
    <r>
      <rPr>
        <sz val="11"/>
        <color rgb="FFFFFFCC"/>
        <rFont val="BIZ UDゴシック"/>
        <family val="3"/>
        <charset val="128"/>
      </rPr>
      <t>、受講料の支払いが確認できるもの（写し）</t>
    </r>
    <rPh sb="1" eb="4">
      <t>シュウリョウショウ</t>
    </rPh>
    <rPh sb="5" eb="6">
      <t>ウツ</t>
    </rPh>
    <rPh sb="9" eb="12">
      <t>ジュコウリョウ</t>
    </rPh>
    <rPh sb="13" eb="15">
      <t>シハラ</t>
    </rPh>
    <rPh sb="17" eb="19">
      <t>カクニン</t>
    </rPh>
    <rPh sb="25" eb="26">
      <t>ウツ</t>
    </rPh>
    <phoneticPr fontId="2"/>
  </si>
  <si>
    <t>※R7.4.1～R7.12.31に受講・修了する研修が今回の実績報告の対象</t>
    <phoneticPr fontId="2"/>
  </si>
  <si>
    <t>委託事業者</t>
    <rPh sb="0" eb="2">
      <t>イタク</t>
    </rPh>
    <rPh sb="2" eb="5">
      <t>ジギョウシャ</t>
    </rPh>
    <phoneticPr fontId="5"/>
  </si>
  <si>
    <t>事業実施期間</t>
    <rPh sb="0" eb="4">
      <t>ジギョウジッシ</t>
    </rPh>
    <rPh sb="4" eb="6">
      <t>キカン</t>
    </rPh>
    <phoneticPr fontId="5"/>
  </si>
  <si>
    <t>経営改善の外部コンサルタント等に委託を行った</t>
    <rPh sb="0" eb="2">
      <t>ケイエイ</t>
    </rPh>
    <rPh sb="2" eb="4">
      <t>カイゼン</t>
    </rPh>
    <rPh sb="5" eb="7">
      <t>ガイブ</t>
    </rPh>
    <rPh sb="14" eb="15">
      <t>トウ</t>
    </rPh>
    <rPh sb="16" eb="18">
      <t>イタク</t>
    </rPh>
    <rPh sb="19" eb="20">
      <t>オコナ</t>
    </rPh>
    <phoneticPr fontId="2"/>
  </si>
  <si>
    <t>事務作業等を行う臨時職員を雇用した</t>
    <rPh sb="0" eb="4">
      <t>ジムサギョウ</t>
    </rPh>
    <rPh sb="4" eb="5">
      <t>トウ</t>
    </rPh>
    <rPh sb="6" eb="7">
      <t>オコナ</t>
    </rPh>
    <rPh sb="8" eb="12">
      <t>リンジショクイン</t>
    </rPh>
    <rPh sb="13" eb="15">
      <t>コヨウ</t>
    </rPh>
    <phoneticPr fontId="2"/>
  </si>
  <si>
    <t>ホームページの開設または改修を外部委託にて行った</t>
    <rPh sb="7" eb="9">
      <t>カイセツ</t>
    </rPh>
    <rPh sb="12" eb="14">
      <t>カイシュウ</t>
    </rPh>
    <rPh sb="15" eb="17">
      <t>ガイブ</t>
    </rPh>
    <rPh sb="17" eb="19">
      <t>イタク</t>
    </rPh>
    <rPh sb="21" eb="22">
      <t>オコナ</t>
    </rPh>
    <phoneticPr fontId="2"/>
  </si>
  <si>
    <t>ホームページの開設または改修を独自で行った</t>
    <rPh sb="7" eb="9">
      <t>カイセツ</t>
    </rPh>
    <rPh sb="12" eb="14">
      <t>カイシュウ</t>
    </rPh>
    <rPh sb="15" eb="17">
      <t>ドクジ</t>
    </rPh>
    <rPh sb="18" eb="19">
      <t>オコナ</t>
    </rPh>
    <phoneticPr fontId="2"/>
  </si>
  <si>
    <t>リーフレット・チラシの作成を外部委託にて行った</t>
    <rPh sb="11" eb="13">
      <t>サクセイ</t>
    </rPh>
    <rPh sb="14" eb="18">
      <t>ガイブイタク</t>
    </rPh>
    <rPh sb="20" eb="21">
      <t>オコナ</t>
    </rPh>
    <phoneticPr fontId="2"/>
  </si>
  <si>
    <t>リーフレット・チラシの作成を独自で行った</t>
    <rPh sb="11" eb="13">
      <t>サクセイ</t>
    </rPh>
    <rPh sb="14" eb="16">
      <t>ドクジ</t>
    </rPh>
    <rPh sb="17" eb="18">
      <t>オコナ</t>
    </rPh>
    <phoneticPr fontId="2"/>
  </si>
  <si>
    <t>その他の広報事業を実施した（下欄に記入）</t>
    <rPh sb="2" eb="3">
      <t>タ</t>
    </rPh>
    <rPh sb="4" eb="8">
      <t>コウホウジギョウ</t>
    </rPh>
    <rPh sb="9" eb="11">
      <t>ジッシ</t>
    </rPh>
    <rPh sb="14" eb="16">
      <t>カラン</t>
    </rPh>
    <rPh sb="17" eb="19">
      <t>キニュウ</t>
    </rPh>
    <phoneticPr fontId="2"/>
  </si>
  <si>
    <t>令和　７年　４月　１日</t>
    <phoneticPr fontId="2"/>
  </si>
  <si>
    <t>ただし、令和７年度訪問介護人材等確保対策事業補助金</t>
    <rPh sb="4" eb="6">
      <t>レイワ</t>
    </rPh>
    <rPh sb="7" eb="9">
      <t>ネンド</t>
    </rPh>
    <rPh sb="9" eb="22">
      <t>ホウモンカイゴジンザイトウカクホタイサクジギョウ</t>
    </rPh>
    <rPh sb="22" eb="25">
      <t>ホジョキン</t>
    </rPh>
    <phoneticPr fontId="2"/>
  </si>
  <si>
    <t>　上記のとおり、補助金を精算払いによって交付されたく、令和７年度補助金交付要綱第１４条第１項の規定に基づき請求します。</t>
    <rPh sb="1" eb="3">
      <t>ジョウキ</t>
    </rPh>
    <rPh sb="8" eb="11">
      <t>ホジョキン</t>
    </rPh>
    <rPh sb="12" eb="14">
      <t>セイサン</t>
    </rPh>
    <rPh sb="14" eb="15">
      <t>バラ</t>
    </rPh>
    <rPh sb="20" eb="22">
      <t>コウフ</t>
    </rPh>
    <rPh sb="27" eb="29">
      <t>レイワ</t>
    </rPh>
    <rPh sb="30" eb="32">
      <t>ネンド</t>
    </rPh>
    <rPh sb="32" eb="35">
      <t>ホジョキン</t>
    </rPh>
    <rPh sb="35" eb="37">
      <t>コウフ</t>
    </rPh>
    <rPh sb="37" eb="39">
      <t>ヨウコウ</t>
    </rPh>
    <rPh sb="50" eb="51">
      <t>モト</t>
    </rPh>
    <phoneticPr fontId="2"/>
  </si>
  <si>
    <t>社会福祉法人　兵庫会</t>
    <rPh sb="0" eb="2">
      <t>シャカイ</t>
    </rPh>
    <rPh sb="2" eb="4">
      <t>フクシ</t>
    </rPh>
    <rPh sb="4" eb="6">
      <t>ホウジン</t>
    </rPh>
    <rPh sb="7" eb="9">
      <t>ヒョウゴ</t>
    </rPh>
    <rPh sb="9" eb="10">
      <t>カイ</t>
    </rPh>
    <phoneticPr fontId="5"/>
  </si>
  <si>
    <t>000-000</t>
  </si>
  <si>
    <t>兵庫県○市○1-1</t>
    <rPh sb="0" eb="3">
      <t>ヒョウゴケン</t>
    </rPh>
    <rPh sb="4" eb="5">
      <t>シ</t>
    </rPh>
    <phoneticPr fontId="5"/>
  </si>
  <si>
    <t>理事長</t>
    <rPh sb="0" eb="3">
      <t>リジチョウ</t>
    </rPh>
    <phoneticPr fontId="2"/>
  </si>
  <si>
    <t>兵庫　太郎</t>
    <rPh sb="0" eb="2">
      <t>ヒョウゴ</t>
    </rPh>
    <rPh sb="3" eb="5">
      <t>タロウ</t>
    </rPh>
    <phoneticPr fontId="5"/>
  </si>
  <si>
    <t>000-0000-0000</t>
  </si>
  <si>
    <t>info@000.ne.jp</t>
  </si>
  <si>
    <t>000-0000-000</t>
  </si>
  <si>
    <t>○○＠○.jp</t>
  </si>
  <si>
    <t>123-4567</t>
  </si>
  <si>
    <t>社会福祉法人兵庫会　法人本部</t>
    <rPh sb="8" eb="9">
      <t>カイ</t>
    </rPh>
    <rPh sb="10" eb="12">
      <t>ホウジン</t>
    </rPh>
    <rPh sb="12" eb="14">
      <t>ホンブ</t>
    </rPh>
    <phoneticPr fontId="2"/>
  </si>
  <si>
    <t>兵庫　次郎</t>
    <rPh sb="0" eb="2">
      <t>ヒョウゴ</t>
    </rPh>
    <rPh sb="3" eb="5">
      <t>ジロウ</t>
    </rPh>
    <phoneticPr fontId="5"/>
  </si>
  <si>
    <t>ヘルパーステーション○○</t>
  </si>
  <si>
    <t>28・・・・・・・・</t>
  </si>
  <si>
    <t>兵庫　花子</t>
  </si>
  <si>
    <t>兵庫　花子</t>
    <phoneticPr fontId="2"/>
  </si>
  <si>
    <t>兵庫　太郎</t>
  </si>
  <si>
    <t>兵庫　太郎</t>
    <phoneticPr fontId="2"/>
  </si>
  <si>
    <t>同行研修、実技研修　等</t>
    <phoneticPr fontId="2"/>
  </si>
  <si>
    <t>株式会社○○</t>
    <phoneticPr fontId="2"/>
  </si>
  <si>
    <t>社会福祉法人△△、株式会社□□</t>
    <phoneticPr fontId="2"/>
  </si>
  <si>
    <t>兵庫　四郎</t>
    <rPh sb="0" eb="2">
      <t>ヒョウゴ</t>
    </rPh>
    <rPh sb="3" eb="5">
      <t>シロウ</t>
    </rPh>
    <phoneticPr fontId="2"/>
  </si>
  <si>
    <t>明細は別紙整理シートに記載しても可</t>
    <rPh sb="0" eb="2">
      <t>メイサイ</t>
    </rPh>
    <rPh sb="3" eb="5">
      <t>ベッシ</t>
    </rPh>
    <rPh sb="5" eb="7">
      <t>セイリ</t>
    </rPh>
    <rPh sb="11" eb="13">
      <t>キサイ</t>
    </rPh>
    <rPh sb="16" eb="17">
      <t>カ</t>
    </rPh>
    <phoneticPr fontId="2"/>
  </si>
  <si>
    <t>時給2,000×100時間×1人=200,000
時給2,000×20時間×1人=40,000</t>
    <rPh sb="0" eb="2">
      <t>ジキュウ</t>
    </rPh>
    <rPh sb="11" eb="13">
      <t>ジカン</t>
    </rPh>
    <rPh sb="15" eb="16">
      <t>ニン</t>
    </rPh>
    <rPh sb="25" eb="27">
      <t>ジキュウ</t>
    </rPh>
    <rPh sb="35" eb="37">
      <t>ジカン</t>
    </rPh>
    <rPh sb="39" eb="40">
      <t>ニン</t>
    </rPh>
    <phoneticPr fontId="2"/>
  </si>
  <si>
    <t>コピー用紙＠500、事務用品1,000　等</t>
    <phoneticPr fontId="2"/>
  </si>
  <si>
    <t>訪問介護の○○　＠1,500×2冊</t>
    <rPh sb="0" eb="2">
      <t>ホウモン</t>
    </rPh>
    <rPh sb="2" eb="4">
      <t>カイゴ</t>
    </rPh>
    <rPh sb="16" eb="17">
      <t>サツ</t>
    </rPh>
    <phoneticPr fontId="2"/>
  </si>
  <si>
    <t>兵庫　花子</t>
    <rPh sb="0" eb="2">
      <t>ヒョウゴ</t>
    </rPh>
    <rPh sb="3" eb="5">
      <t>ハナコ</t>
    </rPh>
    <phoneticPr fontId="2"/>
  </si>
  <si>
    <t>兵庫　次郎＠50,000、兵庫　三郎＠45,000</t>
    <rPh sb="0" eb="2">
      <t>ヒョウゴ</t>
    </rPh>
    <rPh sb="3" eb="5">
      <t>ジロウ</t>
    </rPh>
    <rPh sb="13" eb="15">
      <t>ヒョウゴ</t>
    </rPh>
    <rPh sb="16" eb="18">
      <t>サブロウ</t>
    </rPh>
    <phoneticPr fontId="2"/>
  </si>
  <si>
    <t>兵庫　六郎</t>
    <rPh sb="0" eb="2">
      <t>ヒョウゴ</t>
    </rPh>
    <rPh sb="3" eb="5">
      <t>ロクロウ</t>
    </rPh>
    <phoneticPr fontId="2"/>
  </si>
  <si>
    <t>兵庫　四郎：月給200,000×4ヶ月=800,000</t>
    <rPh sb="0" eb="2">
      <t>ヒョウゴ</t>
    </rPh>
    <rPh sb="3" eb="5">
      <t>シロウ</t>
    </rPh>
    <rPh sb="6" eb="8">
      <t>ゲッキュウ</t>
    </rPh>
    <rPh sb="18" eb="19">
      <t>ゲツ</t>
    </rPh>
    <phoneticPr fontId="2"/>
  </si>
  <si>
    <t>兵庫　五郎</t>
    <rPh sb="0" eb="2">
      <t>ヒョウゴ</t>
    </rPh>
    <rPh sb="3" eb="5">
      <t>ゴロウ</t>
    </rPh>
    <phoneticPr fontId="2"/>
  </si>
  <si>
    <t>通勤手当30,000、超過勤務手当30,000、賞与100,000</t>
    <rPh sb="0" eb="4">
      <t>ツウキンテアテ</t>
    </rPh>
    <rPh sb="11" eb="17">
      <t>チョウカキンムテアテ</t>
    </rPh>
    <rPh sb="24" eb="26">
      <t>ショウヨ</t>
    </rPh>
    <phoneticPr fontId="2"/>
  </si>
  <si>
    <t>月給・日給・時給の別、給料単価×月・日・時間を記載</t>
    <rPh sb="0" eb="2">
      <t>ゲッキュウ</t>
    </rPh>
    <rPh sb="3" eb="5">
      <t>ニッキュウ</t>
    </rPh>
    <rPh sb="6" eb="8">
      <t>ジキュウ</t>
    </rPh>
    <rPh sb="9" eb="10">
      <t>ベツ</t>
    </rPh>
    <rPh sb="11" eb="13">
      <t>キュウリョウ</t>
    </rPh>
    <rPh sb="13" eb="15">
      <t>タンカ</t>
    </rPh>
    <rPh sb="16" eb="17">
      <t>ツキ</t>
    </rPh>
    <rPh sb="18" eb="19">
      <t>ヒ</t>
    </rPh>
    <rPh sb="20" eb="22">
      <t>ジカン</t>
    </rPh>
    <rPh sb="23" eb="25">
      <t>キサイ</t>
    </rPh>
    <phoneticPr fontId="2"/>
  </si>
  <si>
    <t>派遣職員の場合のみ記載</t>
    <rPh sb="0" eb="2">
      <t>ハケン</t>
    </rPh>
    <rPh sb="2" eb="4">
      <t>ショクイン</t>
    </rPh>
    <rPh sb="5" eb="7">
      <t>バアイ</t>
    </rPh>
    <rPh sb="9" eb="11">
      <t>キサイ</t>
    </rPh>
    <phoneticPr fontId="2"/>
  </si>
  <si>
    <t>通勤手当、超過勤務手当、賞与等　※処遇改善手当は対象外です。</t>
    <rPh sb="0" eb="2">
      <t>ツウキン</t>
    </rPh>
    <rPh sb="2" eb="4">
      <t>テアテ</t>
    </rPh>
    <rPh sb="5" eb="7">
      <t>チョウカ</t>
    </rPh>
    <rPh sb="7" eb="9">
      <t>キンム</t>
    </rPh>
    <rPh sb="9" eb="11">
      <t>テアテ</t>
    </rPh>
    <rPh sb="12" eb="14">
      <t>ショウヨ</t>
    </rPh>
    <rPh sb="14" eb="15">
      <t>トウ</t>
    </rPh>
    <rPh sb="17" eb="21">
      <t>ショグウカイゼン</t>
    </rPh>
    <rPh sb="21" eb="23">
      <t>テアテ</t>
    </rPh>
    <rPh sb="24" eb="27">
      <t>タイショウガイ</t>
    </rPh>
    <phoneticPr fontId="2"/>
  </si>
  <si>
    <t>兵庫　次郎</t>
    <rPh sb="0" eb="2">
      <t>ヒョウゴ</t>
    </rPh>
    <rPh sb="3" eb="5">
      <t>ジロウ</t>
    </rPh>
    <phoneticPr fontId="2"/>
  </si>
  <si>
    <t>兵庫　三郎</t>
    <rPh sb="0" eb="2">
      <t>ヒョウゴ</t>
    </rPh>
    <rPh sb="3" eb="5">
      <t>サブロウ</t>
    </rPh>
    <phoneticPr fontId="2"/>
  </si>
  <si>
    <t>初任者研修</t>
  </si>
  <si>
    <t>認知症介護指導者フォローアップ研修</t>
  </si>
  <si>
    <t>株式会社○○</t>
    <rPh sb="0" eb="4">
      <t>カブシキカイシャ</t>
    </rPh>
    <phoneticPr fontId="2"/>
  </si>
  <si>
    <t>社会福祉法人△△</t>
    <rPh sb="0" eb="6">
      <t>シャカイフクシホウジン</t>
    </rPh>
    <phoneticPr fontId="2"/>
  </si>
  <si>
    <t>株式会社□□</t>
    <rPh sb="0" eb="4">
      <t>カブシキカイシャ</t>
    </rPh>
    <phoneticPr fontId="2"/>
  </si>
  <si>
    <t>社会福祉法人××</t>
    <rPh sb="0" eb="6">
      <t>シャカイフクシホウジン</t>
    </rPh>
    <phoneticPr fontId="2"/>
  </si>
  <si>
    <t>○○実務者研修　通信課程</t>
    <rPh sb="2" eb="5">
      <t>ジツムシャ</t>
    </rPh>
    <rPh sb="5" eb="7">
      <t>ケンシュウ</t>
    </rPh>
    <rPh sb="8" eb="10">
      <t>ツウシン</t>
    </rPh>
    <rPh sb="10" eb="12">
      <t>カテイ</t>
    </rPh>
    <phoneticPr fontId="2"/>
  </si>
  <si>
    <t>△△初任者研修　3月コース</t>
    <rPh sb="2" eb="5">
      <t>ショニンシャ</t>
    </rPh>
    <rPh sb="5" eb="7">
      <t>ケンシュウ</t>
    </rPh>
    <rPh sb="9" eb="10">
      <t>ガツ</t>
    </rPh>
    <phoneticPr fontId="2"/>
  </si>
  <si>
    <t>初任者研修□□　☓☓教室</t>
    <rPh sb="0" eb="3">
      <t>ショニンシャ</t>
    </rPh>
    <rPh sb="3" eb="5">
      <t>ケンシュウ</t>
    </rPh>
    <rPh sb="10" eb="12">
      <t>キョウシツ</t>
    </rPh>
    <phoneticPr fontId="2"/>
  </si>
  <si>
    <t>〇〇研修センター</t>
  </si>
  <si>
    <r>
      <t>受講料</t>
    </r>
    <r>
      <rPr>
        <b/>
        <sz val="12"/>
        <color rgb="FFFF0000"/>
        <rFont val="ＭＳ 明朝"/>
        <family val="1"/>
        <charset val="128"/>
      </rPr>
      <t>(税抜）</t>
    </r>
    <rPh sb="0" eb="3">
      <t>ジュコウリョウ</t>
    </rPh>
    <rPh sb="4" eb="6">
      <t>ゼイヌ</t>
    </rPh>
    <phoneticPr fontId="2"/>
  </si>
  <si>
    <t>✓</t>
  </si>
  <si>
    <t>株式会社　hyogo</t>
    <rPh sb="0" eb="4">
      <t>カブシキガイシャ</t>
    </rPh>
    <phoneticPr fontId="2"/>
  </si>
  <si>
    <t>兵庫県神戸市中央区下山手通5-10-1</t>
  </si>
  <si>
    <t>R7年4月1日からR7年12月31日まで</t>
    <phoneticPr fontId="2"/>
  </si>
  <si>
    <t>※色付きセルのみご入力ください。（申請した事業について経費を入力してください。）</t>
    <rPh sb="1" eb="3">
      <t>イロツ</t>
    </rPh>
    <rPh sb="9" eb="11">
      <t>ニュウリョク</t>
    </rPh>
    <phoneticPr fontId="2"/>
  </si>
  <si>
    <t>経営改善のコンサルタントに委託を行い、日々の業務・経営面に見直しを行ったことにより、新規加算を取得することができた。</t>
    <rPh sb="0" eb="4">
      <t>ケイエイカイゼン</t>
    </rPh>
    <rPh sb="13" eb="15">
      <t>イタク</t>
    </rPh>
    <rPh sb="16" eb="17">
      <t>オコナ</t>
    </rPh>
    <rPh sb="19" eb="21">
      <t>ヒビ</t>
    </rPh>
    <rPh sb="22" eb="24">
      <t>ギョウム</t>
    </rPh>
    <rPh sb="25" eb="28">
      <t>ケイエイメン</t>
    </rPh>
    <rPh sb="29" eb="31">
      <t>ミナオ</t>
    </rPh>
    <rPh sb="33" eb="34">
      <t>オコナ</t>
    </rPh>
    <rPh sb="42" eb="46">
      <t>シンキカサン</t>
    </rPh>
    <rPh sb="47" eb="49">
      <t>シュトク</t>
    </rPh>
    <phoneticPr fontId="2"/>
  </si>
  <si>
    <t>←委託して実施した場合は委託期間を記入してください。</t>
    <phoneticPr fontId="2"/>
  </si>
  <si>
    <t>https://web.pref.hyogo.〇〇</t>
    <phoneticPr fontId="2"/>
  </si>
  <si>
    <t>株式会社　兵庫</t>
    <rPh sb="0" eb="4">
      <t>カブシキガイシャ</t>
    </rPh>
    <rPh sb="5" eb="7">
      <t>ヒョウゴ</t>
    </rPh>
    <phoneticPr fontId="2"/>
  </si>
  <si>
    <t>兵庫　歩</t>
    <rPh sb="0" eb="2">
      <t>ヒョウゴ</t>
    </rPh>
    <rPh sb="3" eb="4">
      <t>アユ</t>
    </rPh>
    <phoneticPr fontId="2"/>
  </si>
  <si>
    <t>兵庫県神戸市中央区下山手通5-10-1</t>
    <phoneticPr fontId="2"/>
  </si>
  <si>
    <t>R7年5月1日から　R7年12月31日まで</t>
    <phoneticPr fontId="2"/>
  </si>
  <si>
    <t>←委託して実施する場合は委託期間を記入してください。</t>
    <rPh sb="1" eb="3">
      <t>イタク</t>
    </rPh>
    <rPh sb="5" eb="7">
      <t>ジッシ</t>
    </rPh>
    <rPh sb="9" eb="11">
      <t>バアイ</t>
    </rPh>
    <rPh sb="12" eb="14">
      <t>イタク</t>
    </rPh>
    <rPh sb="14" eb="16">
      <t>キカン</t>
    </rPh>
    <rPh sb="17" eb="19">
      <t>キニュウ</t>
    </rPh>
    <phoneticPr fontId="2"/>
  </si>
  <si>
    <t>新聞折込により地位住民へ配布</t>
    <rPh sb="0" eb="4">
      <t>シンブンオリコミ</t>
    </rPh>
    <rPh sb="7" eb="11">
      <t>チイジュウミン</t>
    </rPh>
    <rPh sb="12" eb="14">
      <t>ハイフ</t>
    </rPh>
    <phoneticPr fontId="2"/>
  </si>
  <si>
    <t>　2,000部</t>
    <rPh sb="6" eb="7">
      <t>ブ</t>
    </rPh>
    <phoneticPr fontId="2"/>
  </si>
  <si>
    <t>慢性的な人手不足やヘルパーの高齢化が近年顕著になってきたため、リーフレット・チラシを作成し、地域住民へ配布した。HPについても、見ずらいものとなっていたので、委託を行い改修を行った。</t>
    <rPh sb="0" eb="3">
      <t>マンセイテキ</t>
    </rPh>
    <rPh sb="4" eb="8">
      <t>ヒトデブソク</t>
    </rPh>
    <rPh sb="14" eb="17">
      <t>コウレイカ</t>
    </rPh>
    <rPh sb="18" eb="20">
      <t>キンネン</t>
    </rPh>
    <rPh sb="20" eb="22">
      <t>ケンチョ</t>
    </rPh>
    <rPh sb="42" eb="44">
      <t>サクセイ</t>
    </rPh>
    <rPh sb="46" eb="50">
      <t>チイキジュウミン</t>
    </rPh>
    <rPh sb="51" eb="53">
      <t>ハイフ</t>
    </rPh>
    <rPh sb="64" eb="65">
      <t>ミ</t>
    </rPh>
    <rPh sb="79" eb="81">
      <t>イタク</t>
    </rPh>
    <rPh sb="82" eb="83">
      <t>オコナ</t>
    </rPh>
    <rPh sb="84" eb="86">
      <t>カイシュウ</t>
    </rPh>
    <rPh sb="87" eb="88">
      <t>オコナ</t>
    </rPh>
    <phoneticPr fontId="2"/>
  </si>
  <si>
    <t>事務作業行うための臨時職員を雇用した場合のみ計上</t>
    <rPh sb="18" eb="20">
      <t>バアイ</t>
    </rPh>
    <rPh sb="22" eb="24">
      <t>ケイジョウ</t>
    </rPh>
    <phoneticPr fontId="2"/>
  </si>
  <si>
    <t>（株）hyogo委託料</t>
    <rPh sb="0" eb="3">
      <t>カブ</t>
    </rPh>
    <rPh sb="8" eb="11">
      <t>イタクリョウ</t>
    </rPh>
    <phoneticPr fontId="2"/>
  </si>
  <si>
    <t>時給2,000円×10時間=20,000</t>
    <rPh sb="0" eb="2">
      <t>ジキュウ</t>
    </rPh>
    <rPh sb="7" eb="8">
      <t>エン</t>
    </rPh>
    <rPh sb="11" eb="13">
      <t>ジカン</t>
    </rPh>
    <phoneticPr fontId="2"/>
  </si>
  <si>
    <t>チラシ印刷2,000部</t>
    <rPh sb="3" eb="5">
      <t>インサツ</t>
    </rPh>
    <rPh sb="10" eb="11">
      <t>ブ</t>
    </rPh>
    <phoneticPr fontId="2"/>
  </si>
  <si>
    <t>地域誌掲載料</t>
    <rPh sb="0" eb="3">
      <t>チイキシ</t>
    </rPh>
    <rPh sb="3" eb="6">
      <t>ケイサイリョウ</t>
    </rPh>
    <phoneticPr fontId="2"/>
  </si>
  <si>
    <t>（株）兵庫委託料</t>
    <rPh sb="0" eb="3">
      <t>カブ</t>
    </rPh>
    <rPh sb="3" eb="5">
      <t>ヒョウゴ</t>
    </rPh>
    <rPh sb="5" eb="8">
      <t>イタクリョウ</t>
    </rPh>
    <phoneticPr fontId="2"/>
  </si>
  <si>
    <t>HP作成会社等への委託料</t>
    <rPh sb="2" eb="4">
      <t>サクセイ</t>
    </rPh>
    <rPh sb="4" eb="6">
      <t>ガイシャ</t>
    </rPh>
    <rPh sb="6" eb="7">
      <t>トウ</t>
    </rPh>
    <rPh sb="9" eb="12">
      <t>イタクリョウ</t>
    </rPh>
    <phoneticPr fontId="2"/>
  </si>
  <si>
    <t>事業所独自で応報活動を行う場合</t>
    <rPh sb="0" eb="3">
      <t>ジギョウショ</t>
    </rPh>
    <rPh sb="3" eb="5">
      <t>ドクジ</t>
    </rPh>
    <rPh sb="6" eb="8">
      <t>オウホウ</t>
    </rPh>
    <rPh sb="8" eb="10">
      <t>カツドウ</t>
    </rPh>
    <rPh sb="11" eb="12">
      <t>オコナ</t>
    </rPh>
    <rPh sb="13" eb="15">
      <t>バアイ</t>
    </rPh>
    <phoneticPr fontId="2"/>
  </si>
  <si>
    <t>外部コンサルタント等への委託料</t>
    <rPh sb="0" eb="2">
      <t>ガイブ</t>
    </rPh>
    <rPh sb="9" eb="10">
      <t>トウ</t>
    </rPh>
    <rPh sb="12" eb="14">
      <t>イタク</t>
    </rPh>
    <rPh sb="14" eb="15">
      <t>リョウ</t>
    </rPh>
    <phoneticPr fontId="2"/>
  </si>
  <si>
    <t>※色付きのセルのみご入力ください。（申請した事業について経費を入力してください。）</t>
    <rPh sb="1" eb="3">
      <t>イロツ</t>
    </rPh>
    <rPh sb="10" eb="12">
      <t>ニュウリョク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</si>
</sst>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176" formatCode="[$-411]ggge&quot;年&quot;m&quot;月&quot;d&quot;日&quot;;@"/>
    <numFmt numFmtId="177" formatCode="#,##0_ ;[Red]\-#,##0\ "/>
    <numFmt numFmtId="178" formatCode="#,##0&quot;円&quot;"/>
    <numFmt numFmtId="179" formatCode="#,##0_);[Red]\(#,##0\)"/>
    <numFmt numFmtId="180" formatCode="#,##0.0;[Red]\-#,##0.0"/>
    <numFmt numFmtId="181" formatCode="&quot;金&quot;#,##0"/>
    <numFmt numFmtId="182" formatCode="#,##0_ "/>
    <numFmt numFmtId="183" formatCode="[$-411]ge\.m\.d;@"/>
  </numFmts>
  <fonts count="93">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1"/>
      <name val="ＭＳ Ｐ明朝"/>
      <family val="1"/>
      <charset val="128"/>
    </font>
    <font>
      <sz val="6"/>
      <name val="ＭＳ Ｐ明朝"/>
      <family val="1"/>
      <charset val="128"/>
    </font>
    <font>
      <sz val="9"/>
      <name val="ＭＳ 明朝"/>
      <family val="1"/>
      <charset val="128"/>
    </font>
    <font>
      <sz val="10.5"/>
      <name val="ＭＳ 明朝"/>
      <family val="1"/>
      <charset val="128"/>
    </font>
    <font>
      <sz val="12"/>
      <name val="ＭＳ Ｐゴシック"/>
      <family val="3"/>
      <charset val="128"/>
    </font>
    <font>
      <sz val="12"/>
      <name val="ＭＳ 明朝"/>
      <family val="1"/>
      <charset val="128"/>
    </font>
    <font>
      <sz val="10.5"/>
      <name val="ＭＳ Ｐゴシック"/>
      <family val="3"/>
      <charset val="128"/>
    </font>
    <font>
      <sz val="14"/>
      <name val="ＭＳ 明朝"/>
      <family val="1"/>
      <charset val="128"/>
    </font>
    <font>
      <sz val="11"/>
      <name val="ＭＳ Ｐゴシック"/>
      <family val="3"/>
      <charset val="128"/>
      <scheme val="minor"/>
    </font>
    <font>
      <sz val="16"/>
      <name val="ＭＳ Ｐゴシック"/>
      <family val="3"/>
      <charset val="128"/>
      <scheme val="minor"/>
    </font>
    <font>
      <sz val="10.5"/>
      <color rgb="FF000000"/>
      <name val="ＭＳ 明朝"/>
      <family val="1"/>
      <charset val="128"/>
    </font>
    <font>
      <sz val="10.5"/>
      <color rgb="FF000000"/>
      <name val="ＭＳ Ｐゴシック"/>
      <family val="3"/>
      <charset val="128"/>
    </font>
    <font>
      <sz val="11"/>
      <color rgb="FF0070C0"/>
      <name val="ＭＳ Ｐゴシック"/>
      <family val="3"/>
      <charset val="128"/>
    </font>
    <font>
      <sz val="10.5"/>
      <color rgb="FF0070C0"/>
      <name val="ＭＳ 明朝"/>
      <family val="1"/>
      <charset val="128"/>
    </font>
    <font>
      <b/>
      <sz val="10.5"/>
      <color rgb="FF000000"/>
      <name val="ＭＳ Ｐゴシック"/>
      <family val="3"/>
      <charset val="128"/>
    </font>
    <font>
      <sz val="14"/>
      <name val="ＭＳ Ｐゴシック"/>
      <family val="3"/>
      <charset val="128"/>
      <scheme val="minor"/>
    </font>
    <font>
      <b/>
      <sz val="16"/>
      <name val="ＭＳ Ｐゴシック"/>
      <family val="3"/>
      <charset val="128"/>
      <scheme val="minor"/>
    </font>
    <font>
      <sz val="9"/>
      <color rgb="FF000000"/>
      <name val="ＭＳ 明朝"/>
      <family val="1"/>
      <charset val="128"/>
    </font>
    <font>
      <u/>
      <sz val="11"/>
      <color theme="10"/>
      <name val="ＭＳ Ｐゴシック"/>
      <family val="3"/>
      <charset val="128"/>
    </font>
    <font>
      <b/>
      <sz val="16"/>
      <color theme="1"/>
      <name val="ＭＳ Ｐゴシック"/>
      <family val="3"/>
      <charset val="128"/>
    </font>
    <font>
      <sz val="20"/>
      <color theme="1"/>
      <name val="ＭＳ Ｐゴシック"/>
      <family val="3"/>
      <charset val="128"/>
    </font>
    <font>
      <b/>
      <sz val="14"/>
      <name val="ＭＳ Ｐゴシック"/>
      <family val="3"/>
      <charset val="128"/>
    </font>
    <font>
      <b/>
      <sz val="14"/>
      <color theme="1"/>
      <name val="ＭＳ Ｐゴシック"/>
      <family val="3"/>
      <charset val="128"/>
    </font>
    <font>
      <sz val="10"/>
      <name val="ＭＳ Ｐゴシック"/>
      <family val="3"/>
      <charset val="128"/>
    </font>
    <font>
      <sz val="9"/>
      <name val="ＭＳ Ｐゴシック"/>
      <family val="3"/>
      <charset val="128"/>
    </font>
    <font>
      <b/>
      <sz val="11"/>
      <name val="ＭＳ Ｐゴシック"/>
      <family val="3"/>
      <charset val="128"/>
    </font>
    <font>
      <u/>
      <sz val="11"/>
      <name val="ＭＳ Ｐゴシック"/>
      <family val="3"/>
      <charset val="128"/>
    </font>
    <font>
      <b/>
      <sz val="11"/>
      <color rgb="FFFF0000"/>
      <name val="ＭＳ Ｐゴシック"/>
      <family val="3"/>
      <charset val="128"/>
    </font>
    <font>
      <sz val="11"/>
      <color theme="1"/>
      <name val="ＭＳ Ｐゴシック"/>
      <family val="3"/>
      <charset val="128"/>
    </font>
    <font>
      <sz val="11"/>
      <name val="平成角ゴシック"/>
      <family val="3"/>
      <charset val="128"/>
    </font>
    <font>
      <b/>
      <sz val="18"/>
      <color theme="1"/>
      <name val="平成角ゴシック"/>
      <family val="3"/>
      <charset val="128"/>
    </font>
    <font>
      <sz val="14"/>
      <color rgb="FFFF0000"/>
      <name val="平成角ゴシック"/>
      <family val="3"/>
      <charset val="128"/>
    </font>
    <font>
      <sz val="11"/>
      <color rgb="FFFF0000"/>
      <name val="平成角ゴシック"/>
      <family val="3"/>
      <charset val="128"/>
    </font>
    <font>
      <sz val="16"/>
      <name val="ＭＳ 明朝"/>
      <family val="1"/>
      <charset val="128"/>
    </font>
    <font>
      <sz val="11"/>
      <color theme="1"/>
      <name val="ＭＳ 明朝"/>
      <family val="1"/>
      <charset val="128"/>
    </font>
    <font>
      <sz val="11"/>
      <color indexed="10"/>
      <name val="ＭＳ 明朝"/>
      <family val="1"/>
      <charset val="128"/>
    </font>
    <font>
      <sz val="12"/>
      <color theme="1"/>
      <name val="ＭＳ 明朝"/>
      <family val="1"/>
      <charset val="128"/>
    </font>
    <font>
      <sz val="11"/>
      <color theme="1"/>
      <name val="ＭＳ Ｐゴシック"/>
      <family val="2"/>
      <charset val="128"/>
      <scheme val="minor"/>
    </font>
    <font>
      <sz val="12"/>
      <color rgb="FF000000"/>
      <name val="ＭＳ 明朝"/>
      <family val="1"/>
      <charset val="128"/>
    </font>
    <font>
      <b/>
      <sz val="12"/>
      <color rgb="FF000000"/>
      <name val="ＭＳ Ｐゴシック"/>
      <family val="3"/>
      <charset val="128"/>
    </font>
    <font>
      <sz val="6"/>
      <name val="ＭＳ ゴシック"/>
      <family val="3"/>
      <charset val="128"/>
    </font>
    <font>
      <sz val="12"/>
      <name val="ＭＳ Ｐゴシック"/>
      <family val="3"/>
      <charset val="128"/>
      <scheme val="minor"/>
    </font>
    <font>
      <b/>
      <sz val="16"/>
      <color rgb="FFFF0000"/>
      <name val="ＭＳ Ｐゴシック"/>
      <family val="3"/>
      <charset val="128"/>
    </font>
    <font>
      <sz val="11"/>
      <color rgb="FFFF0000"/>
      <name val="ＭＳ Ｐゴシック"/>
      <family val="3"/>
      <charset val="128"/>
    </font>
    <font>
      <u/>
      <sz val="11"/>
      <color indexed="12"/>
      <name val="ＭＳ Ｐゴシック"/>
      <family val="3"/>
      <charset val="128"/>
    </font>
    <font>
      <sz val="12"/>
      <color indexed="10"/>
      <name val="ＭＳ Ｐゴシック"/>
      <family val="3"/>
      <charset val="128"/>
    </font>
    <font>
      <b/>
      <sz val="12"/>
      <color rgb="FFFF0000"/>
      <name val="ＭＳ Ｐゴシック"/>
      <family val="3"/>
      <charset val="128"/>
    </font>
    <font>
      <sz val="16"/>
      <name val="ＭＳ Ｐゴシック"/>
      <family val="3"/>
      <charset val="128"/>
    </font>
    <font>
      <u/>
      <sz val="12"/>
      <name val="ＭＳ Ｐゴシック"/>
      <family val="3"/>
      <charset val="128"/>
    </font>
    <font>
      <sz val="11"/>
      <color rgb="FFFF0000"/>
      <name val="ＭＳ Ｐ明朝"/>
      <family val="1"/>
      <charset val="128"/>
    </font>
    <font>
      <sz val="20"/>
      <color rgb="FFFF0000"/>
      <name val="ＭＳ Ｐゴシック"/>
      <family val="3"/>
      <charset val="128"/>
    </font>
    <font>
      <sz val="10"/>
      <color rgb="FF000000"/>
      <name val="ＭＳ 明朝"/>
      <family val="1"/>
      <charset val="128"/>
    </font>
    <font>
      <sz val="8"/>
      <name val="ＭＳ 明朝"/>
      <family val="1"/>
      <charset val="128"/>
    </font>
    <font>
      <sz val="11"/>
      <color rgb="FFFF0000"/>
      <name val="ＭＳ Ｐゴシック"/>
      <family val="3"/>
      <charset val="128"/>
      <scheme val="minor"/>
    </font>
    <font>
      <sz val="12"/>
      <color rgb="FFFF0000"/>
      <name val="ＭＳ Ｐゴシック"/>
      <family val="3"/>
      <charset val="128"/>
    </font>
    <font>
      <sz val="10.5"/>
      <color rgb="FFFF0000"/>
      <name val="ＭＳ 明朝"/>
      <family val="1"/>
      <charset val="128"/>
    </font>
    <font>
      <sz val="12"/>
      <color rgb="FFFF0000"/>
      <name val="ＭＳ 明朝"/>
      <family val="1"/>
      <charset val="128"/>
    </font>
    <font>
      <sz val="10.5"/>
      <color rgb="FFFF0000"/>
      <name val="ＭＳ Ｐゴシック"/>
      <family val="3"/>
      <charset val="128"/>
    </font>
    <font>
      <b/>
      <sz val="18"/>
      <name val="BIZ UDゴシック"/>
      <family val="3"/>
      <charset val="128"/>
    </font>
    <font>
      <b/>
      <sz val="16"/>
      <color theme="1"/>
      <name val="BIZ UDゴシック"/>
      <family val="3"/>
      <charset val="128"/>
    </font>
    <font>
      <sz val="9"/>
      <color rgb="FFFF0000"/>
      <name val="ＭＳ 明朝"/>
      <family val="1"/>
      <charset val="128"/>
    </font>
    <font>
      <b/>
      <sz val="12"/>
      <name val="BIZ UDゴシック"/>
      <family val="3"/>
      <charset val="128"/>
    </font>
    <font>
      <sz val="18"/>
      <color rgb="FFFF0000"/>
      <name val="ＭＳ Ｐゴシック"/>
      <family val="3"/>
      <charset val="128"/>
    </font>
    <font>
      <b/>
      <sz val="11"/>
      <color rgb="FFFF0000"/>
      <name val="ＭＳ Ｐ明朝"/>
      <family val="1"/>
      <charset val="128"/>
    </font>
    <font>
      <b/>
      <sz val="18"/>
      <color rgb="FFFFFFCC"/>
      <name val="BIZ UDPゴシック"/>
      <family val="3"/>
      <charset val="128"/>
    </font>
    <font>
      <sz val="11"/>
      <color rgb="FFFFFFCC"/>
      <name val="ＭＳ Ｐゴシック"/>
      <family val="3"/>
      <charset val="128"/>
    </font>
    <font>
      <b/>
      <sz val="20"/>
      <color rgb="FFFFFFCC"/>
      <name val="ＭＳ Ｐゴシック"/>
      <family val="3"/>
      <charset val="128"/>
    </font>
    <font>
      <b/>
      <sz val="24"/>
      <color rgb="FFFFFFCC"/>
      <name val="ＭＳ Ｐゴシック"/>
      <family val="3"/>
      <charset val="128"/>
      <scheme val="minor"/>
    </font>
    <font>
      <b/>
      <sz val="16"/>
      <color indexed="81"/>
      <name val="MS P ゴシック"/>
      <family val="3"/>
      <charset val="128"/>
    </font>
    <font>
      <sz val="9"/>
      <color indexed="81"/>
      <name val="MS P ゴシック"/>
      <family val="3"/>
      <charset val="128"/>
    </font>
    <font>
      <sz val="14"/>
      <color rgb="FFFFFFCC"/>
      <name val="ＭＳ 明朝"/>
      <family val="1"/>
      <charset val="128"/>
    </font>
    <font>
      <sz val="11"/>
      <color rgb="FFFFFFCC"/>
      <name val="ＭＳ 明朝"/>
      <family val="1"/>
      <charset val="128"/>
    </font>
    <font>
      <sz val="10.5"/>
      <color rgb="FFFFFFCC"/>
      <name val="ＭＳ 明朝"/>
      <family val="1"/>
      <charset val="128"/>
    </font>
    <font>
      <b/>
      <sz val="20"/>
      <color rgb="FFFFFFCC"/>
      <name val="BIZ UDゴシック"/>
      <family val="3"/>
      <charset val="128"/>
    </font>
    <font>
      <sz val="11"/>
      <color rgb="FFFFFFCC"/>
      <name val="BIZ UDゴシック"/>
      <family val="3"/>
      <charset val="128"/>
    </font>
    <font>
      <b/>
      <sz val="11"/>
      <color rgb="FFFFFFCC"/>
      <name val="BIZ UDゴシック"/>
      <family val="3"/>
      <charset val="128"/>
    </font>
    <font>
      <b/>
      <sz val="10.5"/>
      <name val="ＭＳ 明朝"/>
      <family val="1"/>
      <charset val="128"/>
    </font>
    <font>
      <b/>
      <sz val="20"/>
      <color rgb="FFFFFFCC"/>
      <name val="BIZ UDPゴシック"/>
      <family val="3"/>
      <charset val="128"/>
    </font>
    <font>
      <b/>
      <sz val="18"/>
      <color rgb="FFFFFFCC"/>
      <name val="BIZ UDゴシック"/>
      <family val="3"/>
      <charset val="128"/>
    </font>
    <font>
      <b/>
      <sz val="14"/>
      <color rgb="FFFFFFCC"/>
      <name val="BIZ UDゴシック"/>
      <family val="3"/>
      <charset val="128"/>
    </font>
    <font>
      <b/>
      <sz val="12"/>
      <color rgb="FFFF0000"/>
      <name val="ＭＳ 明朝"/>
      <family val="1"/>
      <charset val="128"/>
    </font>
    <font>
      <b/>
      <sz val="10.5"/>
      <color rgb="FFFF0000"/>
      <name val="ＭＳ 明朝"/>
      <family val="1"/>
      <charset val="128"/>
    </font>
    <font>
      <b/>
      <sz val="11"/>
      <color rgb="FFFF0000"/>
      <name val="ＭＳ 明朝"/>
      <family val="1"/>
      <charset val="128"/>
    </font>
    <font>
      <b/>
      <sz val="10.5"/>
      <color rgb="FFFF0000"/>
      <name val="ＭＳ Ｐゴシック"/>
      <family val="3"/>
      <charset val="128"/>
    </font>
    <font>
      <b/>
      <sz val="9"/>
      <color indexed="81"/>
      <name val="MS P ゴシック"/>
      <family val="3"/>
      <charset val="128"/>
    </font>
    <font>
      <sz val="11"/>
      <color rgb="FFFFFFCC"/>
      <name val="平成角ゴシック"/>
      <family val="3"/>
      <charset val="128"/>
    </font>
    <font>
      <sz val="14"/>
      <color rgb="FFFFFFCC"/>
      <name val="平成角ゴシック"/>
      <family val="3"/>
      <charset val="128"/>
    </font>
    <font>
      <b/>
      <sz val="16"/>
      <color rgb="FFFFFFCC"/>
      <name val="BIZ UDゴシック"/>
      <family val="3"/>
      <charset val="128"/>
    </font>
    <font>
      <b/>
      <sz val="14"/>
      <color rgb="FFFF0000"/>
      <name val="ＭＳ 明朝"/>
      <family val="1"/>
      <charset val="128"/>
    </font>
  </fonts>
  <fills count="8">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style="medium">
        <color indexed="64"/>
      </left>
      <right style="thin">
        <color indexed="64"/>
      </right>
      <top style="double">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right style="medium">
        <color indexed="64"/>
      </right>
      <top style="medium">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double">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dashed">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style="medium">
        <color indexed="64"/>
      </right>
      <top/>
      <bottom style="dashed">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style="thin">
        <color indexed="64"/>
      </bottom>
      <diagonal/>
    </border>
    <border diagonalUp="1">
      <left style="medium">
        <color indexed="64"/>
      </left>
      <right style="medium">
        <color indexed="64"/>
      </right>
      <top style="medium">
        <color indexed="64"/>
      </top>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diagonalUp="1">
      <left style="medium">
        <color indexed="64"/>
      </left>
      <right style="medium">
        <color indexed="64"/>
      </right>
      <top/>
      <bottom/>
      <diagonal style="thin">
        <color indexed="64"/>
      </diagonal>
    </border>
    <border>
      <left style="thin">
        <color indexed="64"/>
      </left>
      <right style="thin">
        <color indexed="64"/>
      </right>
      <top/>
      <bottom/>
      <diagonal/>
    </border>
    <border>
      <left style="thin">
        <color indexed="64"/>
      </left>
      <right style="medium">
        <color indexed="64"/>
      </right>
      <top style="thin">
        <color indexed="64"/>
      </top>
      <bottom/>
      <diagonal/>
    </border>
    <border diagonalUp="1">
      <left style="medium">
        <color indexed="64"/>
      </left>
      <right style="medium">
        <color indexed="64"/>
      </right>
      <top/>
      <bottom style="medium">
        <color indexed="64"/>
      </bottom>
      <diagonal style="thin">
        <color indexed="64"/>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dotted">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dotted">
        <color indexed="64"/>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medium">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dashed">
        <color indexed="64"/>
      </bottom>
      <diagonal/>
    </border>
    <border>
      <left style="thin">
        <color indexed="64"/>
      </left>
      <right style="medium">
        <color indexed="64"/>
      </right>
      <top style="medium">
        <color indexed="64"/>
      </top>
      <bottom style="dashed">
        <color indexed="64"/>
      </bottom>
      <diagonal/>
    </border>
    <border>
      <left style="thin">
        <color indexed="64"/>
      </left>
      <right style="medium">
        <color indexed="64"/>
      </right>
      <top style="dashed">
        <color indexed="64"/>
      </top>
      <bottom style="dashed">
        <color indexed="64"/>
      </bottom>
      <diagonal/>
    </border>
    <border>
      <left style="thin">
        <color indexed="64"/>
      </left>
      <right/>
      <top style="dashed">
        <color indexed="64"/>
      </top>
      <bottom style="dotted">
        <color indexed="64"/>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right style="medium">
        <color indexed="64"/>
      </right>
      <top style="dashed">
        <color indexed="64"/>
      </top>
      <bottom style="dotted">
        <color indexed="64"/>
      </bottom>
      <diagonal/>
    </border>
    <border>
      <left style="thin">
        <color indexed="64"/>
      </left>
      <right/>
      <top style="dashed">
        <color indexed="64"/>
      </top>
      <bottom style="double">
        <color indexed="64"/>
      </bottom>
      <diagonal/>
    </border>
    <border>
      <left/>
      <right/>
      <top style="dashed">
        <color indexed="64"/>
      </top>
      <bottom style="double">
        <color indexed="64"/>
      </bottom>
      <diagonal/>
    </border>
    <border>
      <left/>
      <right style="thin">
        <color indexed="64"/>
      </right>
      <top style="dashed">
        <color indexed="64"/>
      </top>
      <bottom style="double">
        <color indexed="64"/>
      </bottom>
      <diagonal/>
    </border>
    <border>
      <left/>
      <right style="medium">
        <color indexed="64"/>
      </right>
      <top style="dashed">
        <color indexed="64"/>
      </top>
      <bottom style="double">
        <color indexed="64"/>
      </bottom>
      <diagonal/>
    </border>
    <border>
      <left style="medium">
        <color indexed="64"/>
      </left>
      <right style="thin">
        <color indexed="64"/>
      </right>
      <top style="thin">
        <color indexed="64"/>
      </top>
      <bottom style="medium">
        <color indexed="64"/>
      </bottom>
      <diagonal/>
    </border>
    <border diagonalUp="1">
      <left style="medium">
        <color indexed="64"/>
      </left>
      <right style="medium">
        <color indexed="64"/>
      </right>
      <top/>
      <bottom style="dotted">
        <color indexed="64"/>
      </bottom>
      <diagonal style="thin">
        <color indexed="64"/>
      </diagonal>
    </border>
    <border>
      <left style="thin">
        <color indexed="64"/>
      </left>
      <right style="thin">
        <color indexed="64"/>
      </right>
      <top style="dotted">
        <color indexed="64"/>
      </top>
      <bottom style="medium">
        <color indexed="64"/>
      </bottom>
      <diagonal/>
    </border>
    <border>
      <left/>
      <right/>
      <top style="dashed">
        <color indexed="64"/>
      </top>
      <bottom/>
      <diagonal/>
    </border>
    <border>
      <left/>
      <right style="medium">
        <color indexed="64"/>
      </right>
      <top style="dashed">
        <color indexed="64"/>
      </top>
      <bottom/>
      <diagonal/>
    </border>
    <border>
      <left style="medium">
        <color indexed="64"/>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diagonal/>
    </border>
  </borders>
  <cellStyleXfs count="12">
    <xf numFmtId="0" fontId="0" fillId="0" borderId="0">
      <alignment vertical="center"/>
    </xf>
    <xf numFmtId="9" fontId="4" fillId="0" borderId="0" applyFont="0" applyFill="0" applyBorder="0" applyAlignment="0" applyProtection="0"/>
    <xf numFmtId="38" fontId="1" fillId="0" borderId="0" applyFont="0" applyFill="0" applyBorder="0" applyAlignment="0" applyProtection="0">
      <alignment vertical="center"/>
    </xf>
    <xf numFmtId="38" fontId="4" fillId="0" borderId="0" applyFont="0" applyFill="0" applyBorder="0" applyAlignment="0" applyProtection="0"/>
    <xf numFmtId="0" fontId="4" fillId="0" borderId="0"/>
    <xf numFmtId="0" fontId="22" fillId="0" borderId="0" applyNumberFormat="0" applyFill="0" applyBorder="0" applyAlignment="0" applyProtection="0">
      <alignment vertical="center"/>
    </xf>
    <xf numFmtId="0" fontId="1" fillId="0" borderId="0">
      <alignment vertical="center"/>
    </xf>
    <xf numFmtId="0" fontId="1" fillId="0" borderId="0"/>
    <xf numFmtId="38" fontId="1" fillId="0" borderId="0" applyFont="0" applyFill="0" applyBorder="0" applyAlignment="0" applyProtection="0"/>
    <xf numFmtId="0" fontId="41" fillId="0" borderId="0">
      <alignment vertical="center"/>
    </xf>
    <xf numFmtId="6" fontId="1" fillId="0" borderId="0" applyFont="0" applyFill="0" applyBorder="0" applyAlignment="0" applyProtection="0"/>
    <xf numFmtId="0" fontId="48" fillId="0" borderId="0" applyNumberFormat="0" applyFill="0" applyBorder="0" applyAlignment="0" applyProtection="0">
      <alignment vertical="top"/>
      <protection locked="0"/>
    </xf>
  </cellStyleXfs>
  <cellXfs count="838">
    <xf numFmtId="0" fontId="0" fillId="0" borderId="0" xfId="0">
      <alignment vertical="center"/>
    </xf>
    <xf numFmtId="38" fontId="0" fillId="0" borderId="0" xfId="2" applyFont="1">
      <alignment vertical="center"/>
    </xf>
    <xf numFmtId="0" fontId="12" fillId="0" borderId="0" xfId="0" applyFont="1">
      <alignment vertical="center"/>
    </xf>
    <xf numFmtId="0" fontId="13" fillId="0" borderId="0" xfId="0" applyFont="1">
      <alignment vertical="center"/>
    </xf>
    <xf numFmtId="0" fontId="14" fillId="0" borderId="0" xfId="0" applyFont="1">
      <alignment vertical="center"/>
    </xf>
    <xf numFmtId="0" fontId="14" fillId="0" borderId="0" xfId="0" applyFont="1" applyAlignment="1">
      <alignment horizontal="center" vertical="center"/>
    </xf>
    <xf numFmtId="0" fontId="0" fillId="0" borderId="1" xfId="0" applyBorder="1">
      <alignment vertical="center"/>
    </xf>
    <xf numFmtId="0" fontId="0" fillId="0" borderId="0" xfId="0" applyAlignment="1">
      <alignment vertical="center" wrapText="1"/>
    </xf>
    <xf numFmtId="0" fontId="12" fillId="0" borderId="0" xfId="0" applyFont="1" applyAlignment="1">
      <alignment horizontal="center" vertical="center"/>
    </xf>
    <xf numFmtId="0" fontId="13" fillId="0" borderId="0" xfId="0" applyFont="1" applyAlignment="1">
      <alignment horizontal="center" vertical="center"/>
    </xf>
    <xf numFmtId="0" fontId="4" fillId="0" borderId="0" xfId="0" applyFont="1">
      <alignment vertical="center"/>
    </xf>
    <xf numFmtId="0" fontId="15" fillId="0" borderId="0" xfId="0" applyFont="1">
      <alignment vertical="center"/>
    </xf>
    <xf numFmtId="0" fontId="6" fillId="0" borderId="0" xfId="0" applyFont="1">
      <alignment vertical="center"/>
    </xf>
    <xf numFmtId="0" fontId="15" fillId="0" borderId="0" xfId="0" applyFont="1" applyAlignment="1">
      <alignment horizontal="center" vertical="center"/>
    </xf>
    <xf numFmtId="0" fontId="7" fillId="0" borderId="0" xfId="0" applyFont="1">
      <alignment vertical="center"/>
    </xf>
    <xf numFmtId="0" fontId="7" fillId="0" borderId="10" xfId="0" applyFont="1" applyBorder="1">
      <alignment vertical="center"/>
    </xf>
    <xf numFmtId="0" fontId="7" fillId="0" borderId="11" xfId="0" applyFont="1" applyBorder="1">
      <alignment vertical="center"/>
    </xf>
    <xf numFmtId="0" fontId="7" fillId="0" borderId="12" xfId="0" applyFont="1" applyBorder="1">
      <alignment vertical="center"/>
    </xf>
    <xf numFmtId="0" fontId="16" fillId="0" borderId="0" xfId="0" applyFont="1">
      <alignment vertical="center"/>
    </xf>
    <xf numFmtId="0" fontId="17" fillId="0" borderId="0" xfId="0" applyFont="1">
      <alignment vertical="center"/>
    </xf>
    <xf numFmtId="0" fontId="18" fillId="0" borderId="0" xfId="0" applyFont="1" applyAlignment="1">
      <alignment horizontal="center" vertical="center"/>
    </xf>
    <xf numFmtId="0" fontId="19" fillId="0" borderId="0" xfId="0" applyFont="1">
      <alignment vertical="center"/>
    </xf>
    <xf numFmtId="0" fontId="7" fillId="0" borderId="13" xfId="0" applyFont="1" applyBorder="1" applyAlignment="1">
      <alignment horizontal="center" vertical="center"/>
    </xf>
    <xf numFmtId="0" fontId="14" fillId="2" borderId="0" xfId="0" applyFont="1" applyFill="1">
      <alignment vertical="center"/>
    </xf>
    <xf numFmtId="0" fontId="7" fillId="0" borderId="51" xfId="0" applyFont="1" applyBorder="1" applyAlignment="1">
      <alignment horizontal="center" vertical="center"/>
    </xf>
    <xf numFmtId="0" fontId="7" fillId="0" borderId="52" xfId="0" applyFont="1" applyBorder="1" applyAlignment="1">
      <alignment horizontal="center" vertical="center"/>
    </xf>
    <xf numFmtId="0" fontId="3" fillId="0" borderId="0" xfId="0" applyFont="1">
      <alignment vertical="center"/>
    </xf>
    <xf numFmtId="0" fontId="3" fillId="0" borderId="0" xfId="0" applyFont="1" applyAlignment="1">
      <alignment horizontal="center" vertical="center"/>
    </xf>
    <xf numFmtId="0" fontId="3" fillId="0" borderId="0" xfId="0" applyFont="1" applyAlignment="1">
      <alignment vertical="center" wrapText="1"/>
    </xf>
    <xf numFmtId="0" fontId="11" fillId="0" borderId="0" xfId="0" applyFont="1" applyAlignment="1">
      <alignment horizontal="right" vertical="center"/>
    </xf>
    <xf numFmtId="0" fontId="11" fillId="0" borderId="20" xfId="0" applyFont="1" applyBorder="1" applyAlignment="1">
      <alignment horizontal="center" vertical="center"/>
    </xf>
    <xf numFmtId="0" fontId="11" fillId="0" borderId="62" xfId="0" applyFont="1" applyBorder="1" applyAlignment="1">
      <alignment horizontal="center" vertical="center"/>
    </xf>
    <xf numFmtId="0" fontId="9" fillId="0" borderId="62" xfId="0" applyFont="1" applyBorder="1" applyAlignment="1">
      <alignment horizontal="center" vertical="center" shrinkToFit="1"/>
    </xf>
    <xf numFmtId="0" fontId="11" fillId="0" borderId="62" xfId="0" applyFont="1" applyBorder="1" applyAlignment="1">
      <alignment horizontal="center" vertical="center" wrapText="1"/>
    </xf>
    <xf numFmtId="0" fontId="11" fillId="0" borderId="63" xfId="0" applyFont="1" applyBorder="1" applyAlignment="1">
      <alignment horizontal="center" vertical="center"/>
    </xf>
    <xf numFmtId="38" fontId="11" fillId="0" borderId="64" xfId="2" applyFont="1" applyFill="1" applyBorder="1" applyAlignment="1">
      <alignment horizontal="center" vertical="center" wrapText="1"/>
    </xf>
    <xf numFmtId="0" fontId="11" fillId="0" borderId="65" xfId="0" applyFont="1" applyBorder="1" applyAlignment="1">
      <alignment horizontal="right" vertical="center"/>
    </xf>
    <xf numFmtId="0" fontId="11" fillId="0" borderId="56" xfId="0" applyFont="1" applyBorder="1" applyAlignment="1">
      <alignment horizontal="right" vertical="center"/>
    </xf>
    <xf numFmtId="0" fontId="11" fillId="0" borderId="66" xfId="0" applyFont="1" applyBorder="1" applyAlignment="1">
      <alignment horizontal="right" vertical="center"/>
    </xf>
    <xf numFmtId="0" fontId="11" fillId="0" borderId="0" xfId="0" applyFont="1">
      <alignment vertical="center"/>
    </xf>
    <xf numFmtId="38" fontId="11" fillId="0" borderId="69" xfId="2" applyFont="1" applyBorder="1" applyAlignment="1">
      <alignment horizontal="right" vertical="center"/>
    </xf>
    <xf numFmtId="0" fontId="11" fillId="0" borderId="70" xfId="0" applyFont="1" applyBorder="1" applyAlignment="1">
      <alignment horizontal="right" vertical="center"/>
    </xf>
    <xf numFmtId="38" fontId="11" fillId="0" borderId="73" xfId="2" applyFont="1" applyBorder="1" applyAlignment="1">
      <alignment horizontal="right" vertical="center"/>
    </xf>
    <xf numFmtId="0" fontId="11" fillId="0" borderId="74" xfId="0" applyFont="1" applyBorder="1" applyAlignment="1">
      <alignment horizontal="right" vertical="center"/>
    </xf>
    <xf numFmtId="38" fontId="11" fillId="0" borderId="6" xfId="2" applyFont="1" applyFill="1" applyBorder="1" applyAlignment="1">
      <alignment horizontal="center" vertical="center" wrapText="1"/>
    </xf>
    <xf numFmtId="38" fontId="11" fillId="0" borderId="40" xfId="2" applyFont="1" applyFill="1" applyBorder="1" applyAlignment="1">
      <alignment horizontal="right" vertical="center"/>
    </xf>
    <xf numFmtId="38" fontId="11" fillId="0" borderId="59" xfId="2" applyFont="1" applyFill="1" applyBorder="1" applyAlignment="1">
      <alignment horizontal="right" vertical="center"/>
    </xf>
    <xf numFmtId="38" fontId="11" fillId="0" borderId="59" xfId="2" applyFont="1" applyBorder="1" applyAlignment="1">
      <alignment horizontal="right" vertical="center"/>
    </xf>
    <xf numFmtId="38" fontId="11" fillId="0" borderId="75" xfId="2" applyFont="1" applyBorder="1" applyAlignment="1">
      <alignment horizontal="right" vertical="center"/>
    </xf>
    <xf numFmtId="38" fontId="11" fillId="0" borderId="65" xfId="2" applyFont="1" applyFill="1" applyBorder="1" applyAlignment="1">
      <alignment horizontal="right" vertical="center"/>
    </xf>
    <xf numFmtId="38" fontId="11" fillId="0" borderId="56" xfId="2" applyFont="1" applyFill="1" applyBorder="1" applyAlignment="1">
      <alignment horizontal="right" vertical="center"/>
    </xf>
    <xf numFmtId="38" fontId="11" fillId="0" borderId="66" xfId="2" applyFont="1" applyFill="1" applyBorder="1" applyAlignment="1">
      <alignment horizontal="right" vertical="center"/>
    </xf>
    <xf numFmtId="38" fontId="11" fillId="0" borderId="69" xfId="2" applyFont="1" applyFill="1" applyBorder="1" applyAlignment="1">
      <alignment horizontal="right" vertical="center"/>
    </xf>
    <xf numFmtId="38" fontId="11" fillId="0" borderId="70" xfId="2" applyFont="1" applyFill="1" applyBorder="1" applyAlignment="1">
      <alignment horizontal="right" vertical="center"/>
    </xf>
    <xf numFmtId="38" fontId="11" fillId="0" borderId="73" xfId="2" applyFont="1" applyFill="1" applyBorder="1" applyAlignment="1">
      <alignment horizontal="right" vertical="center"/>
    </xf>
    <xf numFmtId="38" fontId="11" fillId="0" borderId="74" xfId="2" applyFont="1" applyFill="1" applyBorder="1" applyAlignment="1">
      <alignment horizontal="right" vertical="center"/>
    </xf>
    <xf numFmtId="38" fontId="11" fillId="0" borderId="7" xfId="2" applyFont="1" applyFill="1" applyBorder="1" applyAlignment="1">
      <alignment horizontal="center" vertical="center" wrapText="1"/>
    </xf>
    <xf numFmtId="38" fontId="11" fillId="0" borderId="47" xfId="2" applyFont="1" applyFill="1" applyBorder="1" applyAlignment="1">
      <alignment horizontal="right" vertical="center"/>
    </xf>
    <xf numFmtId="38" fontId="11" fillId="0" borderId="62" xfId="2" applyFont="1" applyFill="1" applyBorder="1" applyAlignment="1">
      <alignment horizontal="right" vertical="center"/>
    </xf>
    <xf numFmtId="38" fontId="11" fillId="0" borderId="62" xfId="2" applyFont="1" applyBorder="1" applyAlignment="1">
      <alignment horizontal="right" vertical="center"/>
    </xf>
    <xf numFmtId="38" fontId="11" fillId="0" borderId="63" xfId="2" applyFont="1" applyBorder="1" applyAlignment="1">
      <alignment horizontal="right" vertical="center"/>
    </xf>
    <xf numFmtId="38" fontId="11" fillId="0" borderId="76" xfId="2" applyFont="1" applyFill="1" applyBorder="1" applyAlignment="1">
      <alignment horizontal="right" vertical="center"/>
    </xf>
    <xf numFmtId="38" fontId="11" fillId="0" borderId="75" xfId="2" applyFont="1" applyFill="1" applyBorder="1" applyAlignment="1">
      <alignment horizontal="right" vertical="center"/>
    </xf>
    <xf numFmtId="38" fontId="11" fillId="0" borderId="9" xfId="2" applyFont="1" applyFill="1" applyBorder="1" applyAlignment="1">
      <alignment horizontal="center" vertical="center" wrapText="1"/>
    </xf>
    <xf numFmtId="38" fontId="11" fillId="0" borderId="77" xfId="2" applyFont="1" applyFill="1" applyBorder="1" applyAlignment="1">
      <alignment horizontal="right" vertical="center"/>
    </xf>
    <xf numFmtId="38" fontId="11" fillId="0" borderId="52" xfId="2" applyFont="1" applyFill="1" applyBorder="1" applyAlignment="1">
      <alignment horizontal="right" vertical="center"/>
    </xf>
    <xf numFmtId="38" fontId="11" fillId="0" borderId="52" xfId="2" applyFont="1" applyBorder="1" applyAlignment="1">
      <alignment horizontal="right" vertical="center"/>
    </xf>
    <xf numFmtId="38" fontId="11" fillId="0" borderId="78" xfId="2" applyFont="1" applyBorder="1" applyAlignment="1">
      <alignment horizontal="right" vertical="center"/>
    </xf>
    <xf numFmtId="38" fontId="11" fillId="0" borderId="20" xfId="2" applyFont="1" applyFill="1" applyBorder="1" applyAlignment="1">
      <alignment horizontal="right" vertical="center"/>
    </xf>
    <xf numFmtId="38" fontId="11" fillId="0" borderId="63" xfId="2" applyFont="1" applyFill="1" applyBorder="1" applyAlignment="1">
      <alignment horizontal="right" vertical="center"/>
    </xf>
    <xf numFmtId="0" fontId="11" fillId="0" borderId="0" xfId="0" applyFont="1" applyAlignment="1">
      <alignment horizontal="center" vertical="center"/>
    </xf>
    <xf numFmtId="0" fontId="24" fillId="0" borderId="0" xfId="4" applyFont="1" applyAlignment="1">
      <alignment horizontal="left"/>
    </xf>
    <xf numFmtId="0" fontId="25" fillId="0" borderId="0" xfId="4" applyFont="1"/>
    <xf numFmtId="0" fontId="4" fillId="0" borderId="0" xfId="4"/>
    <xf numFmtId="0" fontId="8" fillId="0" borderId="0" xfId="4" applyFont="1" applyAlignment="1">
      <alignment horizontal="left" vertical="center"/>
    </xf>
    <xf numFmtId="0" fontId="1" fillId="0" borderId="0" xfId="4" applyFont="1" applyAlignment="1">
      <alignment vertical="center"/>
    </xf>
    <xf numFmtId="0" fontId="1" fillId="0" borderId="0" xfId="4" applyFont="1"/>
    <xf numFmtId="0" fontId="4" fillId="0" borderId="0" xfId="4" applyAlignment="1">
      <alignment vertical="center"/>
    </xf>
    <xf numFmtId="0" fontId="1" fillId="3" borderId="0" xfId="4" applyFont="1" applyFill="1"/>
    <xf numFmtId="0" fontId="1" fillId="0" borderId="0" xfId="4" applyFont="1" applyAlignment="1">
      <alignment horizontal="center" vertical="center"/>
    </xf>
    <xf numFmtId="0" fontId="26" fillId="0" borderId="0" xfId="4" applyFont="1" applyAlignment="1">
      <alignment horizontal="right"/>
    </xf>
    <xf numFmtId="0" fontId="25" fillId="0" borderId="0" xfId="4" applyFont="1" applyAlignment="1">
      <alignment horizontal="center" vertical="center"/>
    </xf>
    <xf numFmtId="0" fontId="25" fillId="0" borderId="0" xfId="4" applyFont="1" applyProtection="1">
      <protection locked="0"/>
    </xf>
    <xf numFmtId="0" fontId="0" fillId="0" borderId="0" xfId="4" applyFont="1" applyAlignment="1">
      <alignment horizontal="left"/>
    </xf>
    <xf numFmtId="0" fontId="1" fillId="0" borderId="1" xfId="4" applyFont="1" applyBorder="1" applyAlignment="1">
      <alignment horizontal="center" vertical="center"/>
    </xf>
    <xf numFmtId="0" fontId="0" fillId="0" borderId="1" xfId="4" applyFont="1" applyBorder="1" applyAlignment="1">
      <alignment horizontal="center" vertical="center"/>
    </xf>
    <xf numFmtId="0" fontId="0" fillId="5" borderId="78" xfId="4" applyFont="1" applyFill="1" applyBorder="1" applyAlignment="1">
      <alignment horizontal="center" vertical="center"/>
    </xf>
    <xf numFmtId="0" fontId="0" fillId="5" borderId="79" xfId="4" applyFont="1" applyFill="1" applyBorder="1" applyAlignment="1">
      <alignment horizontal="center" vertical="center"/>
    </xf>
    <xf numFmtId="0" fontId="0" fillId="5" borderId="81" xfId="4" applyFont="1" applyFill="1" applyBorder="1" applyAlignment="1">
      <alignment horizontal="center" vertical="center" shrinkToFit="1"/>
    </xf>
    <xf numFmtId="0" fontId="29" fillId="0" borderId="0" xfId="4" applyFont="1"/>
    <xf numFmtId="0" fontId="1" fillId="0" borderId="0" xfId="4" applyFont="1" applyAlignment="1">
      <alignment horizontal="left" vertical="center" wrapText="1"/>
    </xf>
    <xf numFmtId="0" fontId="0" fillId="0" borderId="0" xfId="4" applyFont="1" applyAlignment="1">
      <alignment horizontal="right" vertical="center"/>
    </xf>
    <xf numFmtId="0" fontId="30" fillId="0" borderId="0" xfId="4" applyFont="1"/>
    <xf numFmtId="0" fontId="0" fillId="0" borderId="0" xfId="4" applyFont="1" applyAlignment="1">
      <alignment vertical="center"/>
    </xf>
    <xf numFmtId="0" fontId="1" fillId="0" borderId="0" xfId="4" applyFont="1" applyAlignment="1">
      <alignment horizontal="center" vertical="center" wrapText="1"/>
    </xf>
    <xf numFmtId="0" fontId="8" fillId="0" borderId="0" xfId="4" applyFont="1"/>
    <xf numFmtId="0" fontId="8" fillId="0" borderId="76" xfId="4" applyFont="1" applyBorder="1" applyAlignment="1">
      <alignment horizontal="left" vertical="center"/>
    </xf>
    <xf numFmtId="0" fontId="1" fillId="0" borderId="0" xfId="4" applyFont="1" applyAlignment="1">
      <alignment horizontal="left" wrapText="1"/>
    </xf>
    <xf numFmtId="0" fontId="31" fillId="0" borderId="0" xfId="4" applyFont="1" applyAlignment="1">
      <alignment horizontal="center"/>
    </xf>
    <xf numFmtId="0" fontId="26" fillId="0" borderId="0" xfId="4" applyFont="1" applyAlignment="1">
      <alignment horizontal="left"/>
    </xf>
    <xf numFmtId="0" fontId="8" fillId="0" borderId="0" xfId="4" applyFont="1" applyAlignment="1">
      <alignment horizontal="center"/>
    </xf>
    <xf numFmtId="0" fontId="4" fillId="0" borderId="0" xfId="4" applyAlignment="1">
      <alignment horizontal="left" vertical="center" wrapText="1"/>
    </xf>
    <xf numFmtId="0" fontId="22" fillId="0" borderId="0" xfId="5" applyFill="1" applyBorder="1" applyAlignment="1" applyProtection="1">
      <alignment horizontal="center"/>
    </xf>
    <xf numFmtId="0" fontId="4" fillId="0" borderId="0" xfId="4" applyAlignment="1">
      <alignment horizontal="right" vertical="center"/>
    </xf>
    <xf numFmtId="0" fontId="1" fillId="0" borderId="0" xfId="4" applyFont="1" applyAlignment="1">
      <alignment vertical="center" wrapText="1"/>
    </xf>
    <xf numFmtId="0" fontId="4" fillId="0" borderId="0" xfId="4" applyAlignment="1">
      <alignment vertical="center" wrapText="1"/>
    </xf>
    <xf numFmtId="0" fontId="22" fillId="0" borderId="0" xfId="5" applyBorder="1" applyAlignment="1" applyProtection="1">
      <alignment horizontal="center"/>
    </xf>
    <xf numFmtId="0" fontId="33" fillId="0" borderId="0" xfId="0" applyFont="1">
      <alignment vertical="center"/>
    </xf>
    <xf numFmtId="0" fontId="34" fillId="0" borderId="0" xfId="0" applyFont="1">
      <alignment vertical="center"/>
    </xf>
    <xf numFmtId="0" fontId="35" fillId="0" borderId="0" xfId="6" applyFont="1">
      <alignment vertical="center"/>
    </xf>
    <xf numFmtId="0" fontId="36" fillId="0" borderId="0" xfId="6" applyFont="1">
      <alignment vertical="center"/>
    </xf>
    <xf numFmtId="0" fontId="3" fillId="0" borderId="0" xfId="7" applyFont="1"/>
    <xf numFmtId="0" fontId="3" fillId="0" borderId="0" xfId="6" applyFont="1">
      <alignment vertical="center"/>
    </xf>
    <xf numFmtId="0" fontId="38" fillId="0" borderId="0" xfId="6" applyFont="1">
      <alignment vertical="center"/>
    </xf>
    <xf numFmtId="0" fontId="3" fillId="0" borderId="0" xfId="7" applyFont="1" applyAlignment="1">
      <alignment horizontal="right"/>
    </xf>
    <xf numFmtId="0" fontId="39" fillId="0" borderId="0" xfId="7" applyFont="1"/>
    <xf numFmtId="58" fontId="3" fillId="0" borderId="0" xfId="7" applyNumberFormat="1" applyFont="1" applyAlignment="1">
      <alignment horizontal="right"/>
    </xf>
    <xf numFmtId="176" fontId="39" fillId="0" borderId="0" xfId="7" applyNumberFormat="1" applyFont="1" applyAlignment="1">
      <alignment horizontal="distributed"/>
    </xf>
    <xf numFmtId="0" fontId="3" fillId="0" borderId="0" xfId="7" applyFont="1" applyAlignment="1">
      <alignment vertical="center"/>
    </xf>
    <xf numFmtId="0" fontId="3" fillId="0" borderId="0" xfId="7" applyFont="1" applyAlignment="1">
      <alignment horizontal="distributed"/>
    </xf>
    <xf numFmtId="0" fontId="3" fillId="0" borderId="0" xfId="7" applyFont="1" applyAlignment="1">
      <alignment shrinkToFit="1"/>
    </xf>
    <xf numFmtId="0" fontId="3" fillId="0" borderId="0" xfId="7" applyFont="1" applyAlignment="1">
      <alignment horizontal="left"/>
    </xf>
    <xf numFmtId="0" fontId="9" fillId="0" borderId="0" xfId="7" applyFont="1"/>
    <xf numFmtId="0" fontId="40" fillId="0" borderId="0" xfId="6" applyFont="1">
      <alignment vertical="center"/>
    </xf>
    <xf numFmtId="177" fontId="9" fillId="0" borderId="0" xfId="8" applyNumberFormat="1" applyFont="1" applyAlignment="1">
      <alignment horizontal="right" vertical="center"/>
    </xf>
    <xf numFmtId="0" fontId="9" fillId="0" borderId="0" xfId="7" applyFont="1" applyAlignment="1">
      <alignment horizontal="left"/>
    </xf>
    <xf numFmtId="0" fontId="3" fillId="0" borderId="0" xfId="7" applyFont="1" applyAlignment="1">
      <alignment horizontal="center"/>
    </xf>
    <xf numFmtId="176" fontId="3" fillId="0" borderId="0" xfId="7" applyNumberFormat="1" applyFont="1"/>
    <xf numFmtId="0" fontId="0" fillId="0" borderId="0" xfId="0" applyAlignment="1">
      <alignment horizontal="right" vertical="center"/>
    </xf>
    <xf numFmtId="0" fontId="0" fillId="0" borderId="0" xfId="0" applyAlignment="1">
      <alignment horizontal="center" vertical="center"/>
    </xf>
    <xf numFmtId="0" fontId="0" fillId="3" borderId="1" xfId="0" applyFill="1" applyBorder="1">
      <alignment vertical="center"/>
    </xf>
    <xf numFmtId="38" fontId="11" fillId="3" borderId="72" xfId="2" applyFont="1" applyFill="1" applyBorder="1" applyAlignment="1">
      <alignment horizontal="right" vertical="center"/>
    </xf>
    <xf numFmtId="0" fontId="43" fillId="0" borderId="0" xfId="0" applyFont="1" applyAlignment="1">
      <alignment horizontal="center" vertical="center"/>
    </xf>
    <xf numFmtId="38" fontId="11" fillId="3" borderId="73" xfId="2" applyFont="1" applyFill="1" applyBorder="1" applyAlignment="1">
      <alignment horizontal="right" vertical="center"/>
    </xf>
    <xf numFmtId="179" fontId="42" fillId="3" borderId="1" xfId="0" applyNumberFormat="1" applyFont="1" applyFill="1" applyBorder="1" applyAlignment="1">
      <alignment horizontal="right" vertical="center" wrapText="1"/>
    </xf>
    <xf numFmtId="0" fontId="9" fillId="0" borderId="0" xfId="6" applyFont="1">
      <alignment vertical="center"/>
    </xf>
    <xf numFmtId="0" fontId="1" fillId="0" borderId="0" xfId="6">
      <alignment vertical="center"/>
    </xf>
    <xf numFmtId="0" fontId="9" fillId="0" borderId="0" xfId="6" applyFont="1" applyAlignment="1">
      <alignment horizontal="right" vertical="center"/>
    </xf>
    <xf numFmtId="0" fontId="45" fillId="0" borderId="0" xfId="6" applyFont="1">
      <alignment vertical="center"/>
    </xf>
    <xf numFmtId="0" fontId="46" fillId="0" borderId="0" xfId="6" applyFont="1">
      <alignment vertical="center"/>
    </xf>
    <xf numFmtId="0" fontId="28" fillId="0" borderId="0" xfId="6" applyFont="1">
      <alignment vertical="center"/>
    </xf>
    <xf numFmtId="0" fontId="0" fillId="0" borderId="0" xfId="6" applyFont="1">
      <alignment vertical="center"/>
    </xf>
    <xf numFmtId="0" fontId="8" fillId="0" borderId="0" xfId="0" applyFont="1">
      <alignment vertical="center"/>
    </xf>
    <xf numFmtId="0" fontId="42" fillId="0" borderId="0" xfId="0" applyFont="1" applyAlignment="1">
      <alignment horizontal="center" vertical="center"/>
    </xf>
    <xf numFmtId="0" fontId="42" fillId="3" borderId="1" xfId="0" applyFont="1" applyFill="1" applyBorder="1" applyAlignment="1">
      <alignment horizontal="left" vertical="center" shrinkToFit="1"/>
    </xf>
    <xf numFmtId="0" fontId="9" fillId="0" borderId="0" xfId="6" applyFont="1" applyAlignment="1">
      <alignment horizontal="left" vertical="center"/>
    </xf>
    <xf numFmtId="179" fontId="9" fillId="0" borderId="0" xfId="7" applyNumberFormat="1" applyFont="1"/>
    <xf numFmtId="179" fontId="9" fillId="0" borderId="0" xfId="6" applyNumberFormat="1" applyFont="1">
      <alignment vertical="center"/>
    </xf>
    <xf numFmtId="179" fontId="9" fillId="0" borderId="21" xfId="6" applyNumberFormat="1" applyFont="1" applyBorder="1" applyAlignment="1">
      <alignment horizontal="center" vertical="center"/>
    </xf>
    <xf numFmtId="179" fontId="9" fillId="0" borderId="24" xfId="6" applyNumberFormat="1" applyFont="1" applyBorder="1" applyAlignment="1">
      <alignment horizontal="center" vertical="center"/>
    </xf>
    <xf numFmtId="179" fontId="45" fillId="0" borderId="0" xfId="6" applyNumberFormat="1" applyFont="1">
      <alignment vertical="center"/>
    </xf>
    <xf numFmtId="179" fontId="1" fillId="0" borderId="0" xfId="6" applyNumberFormat="1">
      <alignment vertical="center"/>
    </xf>
    <xf numFmtId="179" fontId="9" fillId="0" borderId="22" xfId="6" applyNumberFormat="1" applyFont="1" applyBorder="1" applyAlignment="1">
      <alignment horizontal="right" vertical="center"/>
    </xf>
    <xf numFmtId="38" fontId="8" fillId="0" borderId="0" xfId="8" applyFont="1" applyFill="1" applyAlignment="1"/>
    <xf numFmtId="38" fontId="8" fillId="0" borderId="0" xfId="11" applyNumberFormat="1" applyFont="1" applyFill="1" applyAlignment="1" applyProtection="1"/>
    <xf numFmtId="38" fontId="8" fillId="0" borderId="0" xfId="8" applyFont="1" applyFill="1" applyAlignment="1">
      <alignment horizontal="right"/>
    </xf>
    <xf numFmtId="38" fontId="49" fillId="0" borderId="0" xfId="8" applyFont="1" applyFill="1" applyAlignment="1">
      <alignment horizontal="right"/>
    </xf>
    <xf numFmtId="180" fontId="50" fillId="0" borderId="0" xfId="8" applyNumberFormat="1" applyFont="1" applyFill="1" applyAlignment="1"/>
    <xf numFmtId="38" fontId="50" fillId="0" borderId="0" xfId="8" applyFont="1" applyFill="1" applyAlignment="1"/>
    <xf numFmtId="38" fontId="8" fillId="0" borderId="0" xfId="8" applyFont="1" applyFill="1" applyAlignment="1">
      <alignment horizontal="left"/>
    </xf>
    <xf numFmtId="38" fontId="49" fillId="0" borderId="0" xfId="8" applyFont="1" applyFill="1" applyAlignment="1">
      <alignment horizontal="left"/>
    </xf>
    <xf numFmtId="180" fontId="50" fillId="0" borderId="0" xfId="8" applyNumberFormat="1" applyFont="1" applyFill="1" applyAlignment="1">
      <alignment vertical="center"/>
    </xf>
    <xf numFmtId="38" fontId="50" fillId="0" borderId="0" xfId="8" applyFont="1" applyFill="1" applyAlignment="1">
      <alignment vertical="center"/>
    </xf>
    <xf numFmtId="38" fontId="8" fillId="0" borderId="0" xfId="8" applyFont="1" applyFill="1" applyAlignment="1">
      <alignment vertical="center"/>
    </xf>
    <xf numFmtId="38" fontId="8" fillId="0" borderId="0" xfId="8" applyFont="1" applyFill="1" applyAlignment="1">
      <alignment horizontal="center"/>
    </xf>
    <xf numFmtId="181" fontId="52" fillId="0" borderId="0" xfId="10" applyNumberFormat="1" applyFont="1" applyFill="1" applyAlignment="1">
      <alignment horizontal="right"/>
    </xf>
    <xf numFmtId="181" fontId="8" fillId="0" borderId="0" xfId="8" applyNumberFormat="1" applyFont="1" applyFill="1" applyAlignment="1">
      <alignment horizontal="left"/>
    </xf>
    <xf numFmtId="38" fontId="8" fillId="0" borderId="0" xfId="8" applyFont="1" applyFill="1" applyAlignment="1">
      <alignment horizontal="center" vertical="center"/>
    </xf>
    <xf numFmtId="38" fontId="8" fillId="0" borderId="0" xfId="8" applyFont="1" applyFill="1" applyAlignment="1">
      <alignment horizontal="left" vertical="center"/>
    </xf>
    <xf numFmtId="38" fontId="8" fillId="0" borderId="0" xfId="8" applyFont="1" applyFill="1" applyAlignment="1">
      <alignment vertical="center" wrapText="1"/>
    </xf>
    <xf numFmtId="0" fontId="8" fillId="0" borderId="0" xfId="7" applyFont="1" applyAlignment="1">
      <alignment horizontal="center" wrapText="1"/>
    </xf>
    <xf numFmtId="176" fontId="8" fillId="0" borderId="0" xfId="8" applyNumberFormat="1" applyFont="1" applyFill="1" applyAlignment="1">
      <alignment horizontal="left"/>
    </xf>
    <xf numFmtId="0" fontId="1" fillId="0" borderId="0" xfId="7"/>
    <xf numFmtId="0" fontId="32" fillId="0" borderId="0" xfId="6" applyFont="1" applyAlignment="1"/>
    <xf numFmtId="0" fontId="1" fillId="0" borderId="0" xfId="7" applyAlignment="1">
      <alignment horizontal="distributed"/>
    </xf>
    <xf numFmtId="0" fontId="32" fillId="0" borderId="0" xfId="6" applyFont="1">
      <alignment vertical="center"/>
    </xf>
    <xf numFmtId="0" fontId="1" fillId="0" borderId="0" xfId="7" applyAlignment="1">
      <alignment horizontal="left" shrinkToFit="1"/>
    </xf>
    <xf numFmtId="0" fontId="1" fillId="0" borderId="0" xfId="7" applyAlignment="1">
      <alignment shrinkToFit="1"/>
    </xf>
    <xf numFmtId="38" fontId="8" fillId="0" borderId="0" xfId="8" applyFont="1" applyFill="1" applyBorder="1" applyAlignment="1">
      <alignment vertical="center"/>
    </xf>
    <xf numFmtId="0" fontId="8" fillId="0" borderId="0" xfId="7" applyFont="1" applyAlignment="1">
      <alignment horizontal="left" vertical="center" wrapText="1"/>
    </xf>
    <xf numFmtId="38" fontId="8" fillId="0" borderId="0" xfId="8" applyFont="1" applyFill="1" applyAlignment="1">
      <alignment horizontal="center" vertical="center" wrapText="1"/>
    </xf>
    <xf numFmtId="38" fontId="8" fillId="0" borderId="0" xfId="8" applyFont="1" applyFill="1" applyAlignment="1">
      <alignment horizontal="center" shrinkToFit="1"/>
    </xf>
    <xf numFmtId="0" fontId="31" fillId="0" borderId="0" xfId="0" applyFont="1">
      <alignment vertical="center"/>
    </xf>
    <xf numFmtId="182" fontId="8" fillId="0" borderId="0" xfId="8" applyNumberFormat="1" applyFont="1" applyFill="1" applyAlignment="1">
      <alignment horizontal="right" shrinkToFit="1"/>
    </xf>
    <xf numFmtId="0" fontId="3" fillId="0" borderId="0" xfId="7" applyFont="1" applyAlignment="1">
      <alignment horizontal="left" shrinkToFit="1"/>
    </xf>
    <xf numFmtId="38" fontId="11" fillId="0" borderId="6" xfId="2" applyFont="1" applyFill="1" applyBorder="1" applyAlignment="1">
      <alignment horizontal="left" vertical="center" wrapText="1"/>
    </xf>
    <xf numFmtId="0" fontId="47" fillId="0" borderId="0" xfId="4" applyFont="1" applyAlignment="1">
      <alignment vertical="center"/>
    </xf>
    <xf numFmtId="0" fontId="53" fillId="0" borderId="0" xfId="4" applyFont="1"/>
    <xf numFmtId="0" fontId="47" fillId="0" borderId="0" xfId="4" applyFont="1"/>
    <xf numFmtId="0" fontId="0" fillId="4" borderId="86" xfId="4" applyFont="1" applyFill="1" applyBorder="1" applyAlignment="1">
      <alignment horizontal="center" vertical="center"/>
    </xf>
    <xf numFmtId="0" fontId="0" fillId="4" borderId="84" xfId="4" applyFont="1" applyFill="1" applyBorder="1" applyAlignment="1">
      <alignment horizontal="center" vertical="center"/>
    </xf>
    <xf numFmtId="0" fontId="0" fillId="4" borderId="87" xfId="4" applyFont="1" applyFill="1" applyBorder="1" applyAlignment="1">
      <alignment horizontal="center" vertical="center"/>
    </xf>
    <xf numFmtId="0" fontId="1" fillId="4" borderId="85" xfId="4" applyFont="1" applyFill="1" applyBorder="1" applyAlignment="1">
      <alignment horizontal="center" vertical="center"/>
    </xf>
    <xf numFmtId="0" fontId="1" fillId="4" borderId="90" xfId="4" applyFont="1" applyFill="1" applyBorder="1" applyAlignment="1">
      <alignment horizontal="center" vertical="center"/>
    </xf>
    <xf numFmtId="0" fontId="1" fillId="4" borderId="89" xfId="4" applyFont="1" applyFill="1" applyBorder="1" applyAlignment="1">
      <alignment horizontal="center" vertical="center"/>
    </xf>
    <xf numFmtId="0" fontId="1" fillId="4" borderId="9" xfId="4" applyFont="1" applyFill="1" applyBorder="1" applyAlignment="1">
      <alignment horizontal="center" vertical="center"/>
    </xf>
    <xf numFmtId="0" fontId="0" fillId="4" borderId="9" xfId="4" applyFont="1" applyFill="1" applyBorder="1" applyAlignment="1">
      <alignment horizontal="center" vertical="center"/>
    </xf>
    <xf numFmtId="0" fontId="1" fillId="4" borderId="84" xfId="4" applyFont="1" applyFill="1" applyBorder="1" applyAlignment="1">
      <alignment horizontal="center" vertical="center"/>
    </xf>
    <xf numFmtId="0" fontId="0" fillId="4" borderId="85" xfId="4" applyFont="1" applyFill="1" applyBorder="1" applyAlignment="1">
      <alignment horizontal="center" vertical="center"/>
    </xf>
    <xf numFmtId="0" fontId="0" fillId="4" borderId="7" xfId="4" applyFont="1" applyFill="1" applyBorder="1" applyAlignment="1">
      <alignment horizontal="center" vertical="center"/>
    </xf>
    <xf numFmtId="0" fontId="14" fillId="0" borderId="93" xfId="0" applyFont="1" applyBorder="1" applyAlignment="1">
      <alignment horizontal="center" vertical="center"/>
    </xf>
    <xf numFmtId="0" fontId="14" fillId="0" borderId="93" xfId="0" applyFont="1" applyBorder="1" applyAlignment="1">
      <alignment horizontal="center" vertical="center" wrapText="1"/>
    </xf>
    <xf numFmtId="0" fontId="14" fillId="3" borderId="1" xfId="0" applyFont="1" applyFill="1" applyBorder="1" applyAlignment="1">
      <alignment horizontal="center" vertical="center" wrapText="1"/>
    </xf>
    <xf numFmtId="0" fontId="54" fillId="0" borderId="0" xfId="0" applyFont="1">
      <alignment vertical="center"/>
    </xf>
    <xf numFmtId="0" fontId="42" fillId="0" borderId="93" xfId="0" applyFont="1" applyBorder="1" applyAlignment="1">
      <alignment horizontal="center" vertical="center" wrapText="1"/>
    </xf>
    <xf numFmtId="0" fontId="8" fillId="0" borderId="0" xfId="7" applyFont="1" applyAlignment="1">
      <alignment vertical="center" wrapText="1"/>
    </xf>
    <xf numFmtId="0" fontId="18" fillId="0" borderId="0" xfId="0" applyFont="1">
      <alignment vertical="center"/>
    </xf>
    <xf numFmtId="0" fontId="14" fillId="0" borderId="1" xfId="0" applyFont="1" applyBorder="1" applyAlignment="1">
      <alignment horizontal="center" vertical="center" wrapText="1"/>
    </xf>
    <xf numFmtId="0" fontId="14" fillId="0" borderId="3" xfId="0" applyFont="1" applyBorder="1" applyAlignment="1">
      <alignment vertical="center" wrapText="1"/>
    </xf>
    <xf numFmtId="0" fontId="3" fillId="3" borderId="1" xfId="0" applyFont="1" applyFill="1" applyBorder="1">
      <alignment vertical="center"/>
    </xf>
    <xf numFmtId="0" fontId="3" fillId="0" borderId="1" xfId="0" applyFont="1" applyBorder="1">
      <alignment vertical="center"/>
    </xf>
    <xf numFmtId="0" fontId="14" fillId="0" borderId="0" xfId="0" applyFont="1" applyAlignment="1">
      <alignment vertical="center" wrapText="1"/>
    </xf>
    <xf numFmtId="0" fontId="14" fillId="0" borderId="4" xfId="0" applyFont="1" applyBorder="1" applyAlignment="1">
      <alignment horizontal="justify" vertical="center"/>
    </xf>
    <xf numFmtId="0" fontId="56" fillId="0" borderId="1" xfId="0" applyFont="1" applyBorder="1" applyAlignment="1">
      <alignment vertical="center" wrapText="1"/>
    </xf>
    <xf numFmtId="0" fontId="42" fillId="0" borderId="1" xfId="0" applyFont="1" applyBorder="1" applyAlignment="1">
      <alignment horizontal="center" vertical="center" wrapText="1"/>
    </xf>
    <xf numFmtId="0" fontId="57" fillId="0" borderId="0" xfId="0" applyFont="1" applyAlignment="1">
      <alignment horizontal="center" vertical="center"/>
    </xf>
    <xf numFmtId="0" fontId="57" fillId="0" borderId="0" xfId="0" applyFont="1">
      <alignment vertical="center"/>
    </xf>
    <xf numFmtId="179" fontId="57" fillId="0" borderId="0" xfId="0" applyNumberFormat="1" applyFont="1">
      <alignment vertical="center"/>
    </xf>
    <xf numFmtId="0" fontId="3" fillId="0" borderId="0" xfId="4" applyFont="1"/>
    <xf numFmtId="0" fontId="38" fillId="0" borderId="0" xfId="4" applyFont="1"/>
    <xf numFmtId="181" fontId="8" fillId="0" borderId="0" xfId="10" applyNumberFormat="1" applyFont="1" applyFill="1" applyAlignment="1">
      <alignment horizontal="right"/>
    </xf>
    <xf numFmtId="0" fontId="14" fillId="0" borderId="1" xfId="0" applyFont="1" applyBorder="1" applyAlignment="1">
      <alignment horizontal="center" vertical="center"/>
    </xf>
    <xf numFmtId="38" fontId="11" fillId="0" borderId="80" xfId="2" applyFont="1" applyBorder="1" applyAlignment="1">
      <alignment horizontal="right" vertical="center"/>
    </xf>
    <xf numFmtId="183" fontId="14" fillId="3" borderId="2" xfId="0" applyNumberFormat="1" applyFont="1" applyFill="1" applyBorder="1" applyAlignment="1">
      <alignment horizontal="center" vertical="center"/>
    </xf>
    <xf numFmtId="183" fontId="14" fillId="3" borderId="3" xfId="0" applyNumberFormat="1" applyFont="1" applyFill="1" applyBorder="1" applyAlignment="1">
      <alignment horizontal="center" vertical="center"/>
    </xf>
    <xf numFmtId="183" fontId="14" fillId="3" borderId="4" xfId="0" applyNumberFormat="1" applyFont="1" applyFill="1" applyBorder="1" applyAlignment="1">
      <alignment horizontal="center" vertical="center"/>
    </xf>
    <xf numFmtId="0" fontId="14" fillId="3" borderId="2" xfId="0" applyFont="1" applyFill="1" applyBorder="1" applyAlignment="1">
      <alignment horizontal="center" vertical="center" shrinkToFit="1"/>
    </xf>
    <xf numFmtId="0" fontId="14" fillId="3" borderId="3" xfId="0" applyFont="1" applyFill="1" applyBorder="1" applyAlignment="1">
      <alignment horizontal="center" vertical="center" shrinkToFit="1"/>
    </xf>
    <xf numFmtId="0" fontId="14" fillId="3" borderId="4" xfId="0" applyFont="1" applyFill="1" applyBorder="1" applyAlignment="1">
      <alignment horizontal="center" vertical="center" shrinkToFit="1"/>
    </xf>
    <xf numFmtId="38" fontId="9" fillId="3" borderId="11" xfId="2" applyFont="1" applyFill="1" applyBorder="1" applyAlignment="1">
      <alignment vertical="center"/>
    </xf>
    <xf numFmtId="38" fontId="8" fillId="3" borderId="25" xfId="2" applyFont="1" applyFill="1" applyBorder="1" applyAlignment="1">
      <alignment vertical="center"/>
    </xf>
    <xf numFmtId="38" fontId="8" fillId="3" borderId="26" xfId="2" applyFont="1" applyFill="1" applyBorder="1" applyAlignment="1">
      <alignment vertical="center"/>
    </xf>
    <xf numFmtId="38" fontId="7" fillId="3" borderId="25" xfId="2" applyFont="1" applyFill="1" applyBorder="1" applyAlignment="1">
      <alignment vertical="center" shrinkToFit="1"/>
    </xf>
    <xf numFmtId="38" fontId="10" fillId="3" borderId="25" xfId="2" applyFont="1" applyFill="1" applyBorder="1" applyAlignment="1">
      <alignment vertical="center" shrinkToFit="1"/>
    </xf>
    <xf numFmtId="38" fontId="10" fillId="3" borderId="38" xfId="2" applyFont="1" applyFill="1" applyBorder="1" applyAlignment="1">
      <alignment vertical="center" shrinkToFit="1"/>
    </xf>
    <xf numFmtId="0" fontId="62" fillId="0" borderId="0" xfId="4" applyFont="1"/>
    <xf numFmtId="0" fontId="63" fillId="0" borderId="0" xfId="4" applyFont="1" applyAlignment="1">
      <alignment horizontal="left"/>
    </xf>
    <xf numFmtId="0" fontId="0" fillId="4" borderId="39" xfId="4" applyFont="1" applyFill="1" applyBorder="1" applyAlignment="1">
      <alignment horizontal="center" vertical="center" shrinkToFit="1"/>
    </xf>
    <xf numFmtId="0" fontId="0" fillId="5" borderId="57" xfId="4" applyFont="1" applyFill="1" applyBorder="1" applyAlignment="1">
      <alignment horizontal="center" vertical="center" wrapText="1"/>
    </xf>
    <xf numFmtId="0" fontId="21" fillId="0" borderId="0" xfId="0" applyFont="1" applyAlignment="1">
      <alignment vertical="center" wrapText="1"/>
    </xf>
    <xf numFmtId="0" fontId="7" fillId="0" borderId="0" xfId="0" applyFont="1" applyAlignment="1">
      <alignment horizontal="center" vertical="center"/>
    </xf>
    <xf numFmtId="0" fontId="62" fillId="0" borderId="0" xfId="0" applyFont="1">
      <alignment vertical="center"/>
    </xf>
    <xf numFmtId="0" fontId="12" fillId="4" borderId="22" xfId="4" applyFont="1" applyFill="1" applyBorder="1" applyAlignment="1">
      <alignment vertical="center" textRotation="255" wrapText="1"/>
    </xf>
    <xf numFmtId="0" fontId="65" fillId="0" borderId="0" xfId="4" applyFont="1" applyAlignment="1">
      <alignment horizontal="left"/>
    </xf>
    <xf numFmtId="0" fontId="29" fillId="0" borderId="0" xfId="4" applyFont="1" applyAlignment="1">
      <alignment horizontal="right" vertical="center"/>
    </xf>
    <xf numFmtId="0" fontId="29" fillId="0" borderId="0" xfId="4" applyFont="1" applyAlignment="1">
      <alignment vertical="center"/>
    </xf>
    <xf numFmtId="0" fontId="8" fillId="0" borderId="17" xfId="4" applyFont="1" applyBorder="1" applyAlignment="1">
      <alignment horizontal="left" vertical="center"/>
    </xf>
    <xf numFmtId="0" fontId="8" fillId="0" borderId="65" xfId="4" applyFont="1" applyBorder="1" applyAlignment="1">
      <alignment horizontal="left" vertical="center"/>
    </xf>
    <xf numFmtId="0" fontId="1" fillId="0" borderId="98" xfId="4" applyFont="1" applyBorder="1" applyAlignment="1">
      <alignment horizontal="left" vertical="center"/>
    </xf>
    <xf numFmtId="0" fontId="31" fillId="0" borderId="98" xfId="4" applyFont="1" applyBorder="1" applyAlignment="1">
      <alignment horizontal="center"/>
    </xf>
    <xf numFmtId="0" fontId="1" fillId="0" borderId="98" xfId="4" applyFont="1" applyBorder="1" applyAlignment="1">
      <alignment horizontal="center" vertical="center" wrapText="1"/>
    </xf>
    <xf numFmtId="0" fontId="1" fillId="0" borderId="98" xfId="4" applyFont="1" applyBorder="1" applyAlignment="1">
      <alignment vertical="center"/>
    </xf>
    <xf numFmtId="0" fontId="1" fillId="0" borderId="98" xfId="4" applyFont="1" applyBorder="1"/>
    <xf numFmtId="0" fontId="1" fillId="0" borderId="18" xfId="4" applyFont="1" applyBorder="1"/>
    <xf numFmtId="0" fontId="8" fillId="0" borderId="99" xfId="4" applyFont="1" applyBorder="1" applyAlignment="1">
      <alignment horizontal="left" vertical="center"/>
    </xf>
    <xf numFmtId="0" fontId="1" fillId="0" borderId="100" xfId="4" applyFont="1" applyBorder="1"/>
    <xf numFmtId="0" fontId="8" fillId="0" borderId="14" xfId="4" applyFont="1" applyBorder="1" applyAlignment="1">
      <alignment horizontal="left" vertical="center"/>
    </xf>
    <xf numFmtId="0" fontId="8" fillId="0" borderId="20" xfId="4" applyFont="1" applyBorder="1" applyAlignment="1">
      <alignment horizontal="left" vertical="center"/>
    </xf>
    <xf numFmtId="0" fontId="1" fillId="0" borderId="15" xfId="4" applyFont="1" applyBorder="1"/>
    <xf numFmtId="0" fontId="1" fillId="0" borderId="15" xfId="4" applyFont="1" applyBorder="1" applyAlignment="1">
      <alignment horizontal="center" vertical="center" wrapText="1"/>
    </xf>
    <xf numFmtId="0" fontId="1" fillId="0" borderId="15" xfId="4" applyFont="1" applyBorder="1" applyAlignment="1">
      <alignment vertical="center"/>
    </xf>
    <xf numFmtId="0" fontId="1" fillId="0" borderId="16" xfId="4" applyFont="1" applyBorder="1"/>
    <xf numFmtId="0" fontId="1" fillId="0" borderId="99" xfId="4" applyFont="1" applyBorder="1" applyAlignment="1">
      <alignment vertical="center"/>
    </xf>
    <xf numFmtId="0" fontId="31" fillId="0" borderId="0" xfId="4" applyFont="1" applyAlignment="1">
      <alignment vertical="center"/>
    </xf>
    <xf numFmtId="0" fontId="67" fillId="0" borderId="0" xfId="4" applyFont="1"/>
    <xf numFmtId="0" fontId="0" fillId="5" borderId="79" xfId="4" applyFont="1" applyFill="1" applyBorder="1" applyAlignment="1">
      <alignment horizontal="center" vertical="center" shrinkToFit="1"/>
    </xf>
    <xf numFmtId="0" fontId="1" fillId="0" borderId="0" xfId="4" applyFont="1" applyAlignment="1">
      <alignment shrinkToFit="1"/>
    </xf>
    <xf numFmtId="0" fontId="0" fillId="0" borderId="0" xfId="4" applyFont="1"/>
    <xf numFmtId="0" fontId="68" fillId="0" borderId="0" xfId="6" applyFont="1">
      <alignment vertical="center"/>
    </xf>
    <xf numFmtId="179" fontId="68" fillId="0" borderId="0" xfId="6" applyNumberFormat="1" applyFont="1">
      <alignment vertical="center"/>
    </xf>
    <xf numFmtId="0" fontId="69" fillId="0" borderId="0" xfId="6" applyFont="1">
      <alignment vertical="center"/>
    </xf>
    <xf numFmtId="0" fontId="70" fillId="0" borderId="0" xfId="0" applyFont="1">
      <alignment vertical="center"/>
    </xf>
    <xf numFmtId="0" fontId="14" fillId="3" borderId="1" xfId="0" applyFont="1" applyFill="1" applyBorder="1">
      <alignment vertical="center"/>
    </xf>
    <xf numFmtId="0" fontId="59" fillId="0" borderId="0" xfId="0" applyFont="1">
      <alignment vertical="center"/>
    </xf>
    <xf numFmtId="0" fontId="59" fillId="7" borderId="0" xfId="0" applyFont="1" applyFill="1">
      <alignment vertical="center"/>
    </xf>
    <xf numFmtId="0" fontId="71" fillId="0" borderId="0" xfId="0" applyFont="1">
      <alignment vertical="center"/>
    </xf>
    <xf numFmtId="38" fontId="11" fillId="0" borderId="112" xfId="2" applyFont="1" applyFill="1" applyBorder="1" applyAlignment="1">
      <alignment horizontal="right" vertical="center"/>
    </xf>
    <xf numFmtId="38" fontId="11" fillId="0" borderId="80" xfId="2" applyFont="1" applyFill="1" applyBorder="1" applyAlignment="1">
      <alignment horizontal="right" vertical="center"/>
    </xf>
    <xf numFmtId="38" fontId="11" fillId="0" borderId="5" xfId="2" applyFont="1" applyFill="1" applyBorder="1" applyAlignment="1">
      <alignment vertical="center" wrapText="1"/>
    </xf>
    <xf numFmtId="38" fontId="11" fillId="0" borderId="113" xfId="2" applyFont="1" applyFill="1" applyBorder="1" applyAlignment="1">
      <alignment vertical="center" wrapText="1"/>
    </xf>
    <xf numFmtId="38" fontId="11" fillId="0" borderId="68" xfId="2" applyFont="1" applyFill="1" applyBorder="1" applyAlignment="1">
      <alignment horizontal="right" vertical="center"/>
    </xf>
    <xf numFmtId="38" fontId="11" fillId="0" borderId="114" xfId="2" applyFont="1" applyBorder="1" applyAlignment="1">
      <alignment horizontal="right" vertical="center"/>
    </xf>
    <xf numFmtId="38" fontId="11" fillId="0" borderId="39" xfId="2" applyFont="1" applyFill="1" applyBorder="1" applyAlignment="1">
      <alignment horizontal="right" vertical="center"/>
    </xf>
    <xf numFmtId="38" fontId="11" fillId="0" borderId="113" xfId="2" applyFont="1" applyFill="1" applyBorder="1" applyAlignment="1">
      <alignment horizontal="center" vertical="center" wrapText="1"/>
    </xf>
    <xf numFmtId="0" fontId="62" fillId="0" borderId="0" xfId="0" applyFont="1" applyAlignment="1">
      <alignment horizontal="center" vertical="center"/>
    </xf>
    <xf numFmtId="0" fontId="62" fillId="0" borderId="1" xfId="0" applyFont="1" applyBorder="1" applyAlignment="1">
      <alignment vertical="center" shrinkToFit="1"/>
    </xf>
    <xf numFmtId="0" fontId="62" fillId="0" borderId="1" xfId="0" applyFont="1" applyBorder="1">
      <alignment vertical="center"/>
    </xf>
    <xf numFmtId="178" fontId="62" fillId="0" borderId="1" xfId="0" applyNumberFormat="1" applyFont="1" applyBorder="1" applyAlignment="1">
      <alignment horizontal="right" vertical="center"/>
    </xf>
    <xf numFmtId="0" fontId="12" fillId="0" borderId="0" xfId="0" applyFont="1" applyAlignment="1">
      <alignment vertical="center" wrapText="1"/>
    </xf>
    <xf numFmtId="38" fontId="12" fillId="0" borderId="0" xfId="2" applyFont="1" applyAlignment="1">
      <alignment horizontal="center" vertical="center"/>
    </xf>
    <xf numFmtId="0" fontId="74" fillId="0" borderId="0" xfId="0" applyFont="1">
      <alignment vertical="center"/>
    </xf>
    <xf numFmtId="0" fontId="75" fillId="0" borderId="0" xfId="0" applyFont="1">
      <alignment vertical="center"/>
    </xf>
    <xf numFmtId="0" fontId="76" fillId="0" borderId="0" xfId="0" applyFont="1">
      <alignment vertical="center"/>
    </xf>
    <xf numFmtId="0" fontId="77" fillId="0" borderId="0" xfId="0" applyFont="1">
      <alignment vertical="center"/>
    </xf>
    <xf numFmtId="0" fontId="78" fillId="0" borderId="0" xfId="0" applyFont="1" applyAlignment="1">
      <alignment vertical="top"/>
    </xf>
    <xf numFmtId="0" fontId="78" fillId="0" borderId="0" xfId="0" applyFont="1">
      <alignment vertical="center"/>
    </xf>
    <xf numFmtId="0" fontId="80" fillId="0" borderId="0" xfId="0" applyFont="1" applyAlignment="1">
      <alignment horizontal="center" vertical="center"/>
    </xf>
    <xf numFmtId="0" fontId="7" fillId="0" borderId="8" xfId="0" applyFont="1" applyBorder="1" applyAlignment="1">
      <alignment horizontal="center" vertical="center"/>
    </xf>
    <xf numFmtId="0" fontId="7" fillId="0" borderId="0" xfId="0" applyFont="1" applyAlignment="1">
      <alignment vertical="center" wrapText="1"/>
    </xf>
    <xf numFmtId="0" fontId="7" fillId="0" borderId="82" xfId="0" applyFont="1" applyBorder="1">
      <alignment vertical="center"/>
    </xf>
    <xf numFmtId="0" fontId="7" fillId="0" borderId="83" xfId="0" applyFont="1" applyBorder="1">
      <alignment vertical="center"/>
    </xf>
    <xf numFmtId="0" fontId="7" fillId="0" borderId="8" xfId="0" applyFont="1" applyBorder="1">
      <alignment vertical="center"/>
    </xf>
    <xf numFmtId="0" fontId="7" fillId="0" borderId="83" xfId="0" applyFont="1" applyBorder="1" applyAlignment="1">
      <alignment vertical="center" wrapText="1"/>
    </xf>
    <xf numFmtId="0" fontId="7" fillId="0" borderId="8" xfId="0" applyFont="1" applyBorder="1" applyAlignment="1">
      <alignment vertical="center" wrapText="1"/>
    </xf>
    <xf numFmtId="0" fontId="7" fillId="0" borderId="82" xfId="0" applyFont="1" applyBorder="1" applyAlignment="1">
      <alignment horizontal="center" vertical="center"/>
    </xf>
    <xf numFmtId="0" fontId="7" fillId="0" borderId="83" xfId="0" applyFont="1" applyBorder="1" applyAlignment="1">
      <alignment horizontal="center" vertical="center"/>
    </xf>
    <xf numFmtId="0" fontId="7" fillId="0" borderId="2" xfId="0" applyFont="1" applyBorder="1" applyAlignment="1">
      <alignment vertical="center" wrapText="1"/>
    </xf>
    <xf numFmtId="0" fontId="81" fillId="0" borderId="0" xfId="0" applyFont="1">
      <alignment vertical="center"/>
    </xf>
    <xf numFmtId="0" fontId="7" fillId="3" borderId="1"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7" borderId="0" xfId="0" applyFont="1" applyFill="1">
      <alignment vertical="center"/>
    </xf>
    <xf numFmtId="0" fontId="7" fillId="7" borderId="10" xfId="0" applyFont="1" applyFill="1" applyBorder="1">
      <alignment vertical="center"/>
    </xf>
    <xf numFmtId="0" fontId="7" fillId="7" borderId="13" xfId="0" applyFont="1" applyFill="1" applyBorder="1" applyAlignment="1">
      <alignment horizontal="center" vertical="center"/>
    </xf>
    <xf numFmtId="0" fontId="82" fillId="0" borderId="0" xfId="0" applyFont="1" applyAlignment="1">
      <alignment horizontal="left" vertical="center"/>
    </xf>
    <xf numFmtId="38" fontId="83" fillId="0" borderId="0" xfId="8" applyFont="1" applyFill="1" applyAlignment="1"/>
    <xf numFmtId="38" fontId="83" fillId="0" borderId="0" xfId="8" applyFont="1" applyFill="1" applyAlignment="1">
      <alignment vertical="center"/>
    </xf>
    <xf numFmtId="38" fontId="1" fillId="0" borderId="0" xfId="4" applyNumberFormat="1" applyFont="1"/>
    <xf numFmtId="38" fontId="4" fillId="0" borderId="0" xfId="4" applyNumberFormat="1"/>
    <xf numFmtId="38" fontId="38" fillId="0" borderId="0" xfId="4" applyNumberFormat="1" applyFont="1"/>
    <xf numFmtId="38" fontId="3" fillId="0" borderId="0" xfId="4" applyNumberFormat="1" applyFont="1"/>
    <xf numFmtId="0" fontId="66" fillId="0" borderId="0" xfId="4" applyFont="1" applyAlignment="1">
      <alignment horizontal="left" vertical="center" wrapText="1"/>
    </xf>
    <xf numFmtId="0" fontId="23" fillId="0" borderId="0" xfId="4" applyFont="1" applyAlignment="1">
      <alignment horizontal="left" vertical="center"/>
    </xf>
    <xf numFmtId="0" fontId="1" fillId="0" borderId="2" xfId="4" applyFont="1" applyBorder="1" applyAlignment="1">
      <alignment horizontal="left" vertical="center"/>
    </xf>
    <xf numFmtId="0" fontId="1" fillId="0" borderId="3" xfId="4" applyFont="1" applyBorder="1" applyAlignment="1">
      <alignment horizontal="left" vertical="center"/>
    </xf>
    <xf numFmtId="0" fontId="1" fillId="0" borderId="4" xfId="4" applyFont="1" applyBorder="1" applyAlignment="1">
      <alignment horizontal="left" vertical="center"/>
    </xf>
    <xf numFmtId="0" fontId="0" fillId="0" borderId="2" xfId="4" applyFont="1" applyBorder="1" applyAlignment="1">
      <alignment horizontal="left" vertical="center"/>
    </xf>
    <xf numFmtId="0" fontId="0" fillId="0" borderId="3" xfId="4" applyFont="1" applyBorder="1" applyAlignment="1">
      <alignment horizontal="left" vertical="center"/>
    </xf>
    <xf numFmtId="0" fontId="0" fillId="0" borderId="4" xfId="4" applyFont="1" applyBorder="1" applyAlignment="1">
      <alignment horizontal="left" vertical="center"/>
    </xf>
    <xf numFmtId="0" fontId="0" fillId="0" borderId="51" xfId="4" applyFont="1" applyBorder="1" applyAlignment="1">
      <alignment horizontal="center" vertical="center"/>
    </xf>
    <xf numFmtId="0" fontId="0" fillId="0" borderId="59" xfId="4" applyFont="1" applyBorder="1" applyAlignment="1">
      <alignment horizontal="center" vertical="center"/>
    </xf>
    <xf numFmtId="0" fontId="0" fillId="0" borderId="52" xfId="4" applyFont="1" applyBorder="1" applyAlignment="1">
      <alignment horizontal="center" vertical="center"/>
    </xf>
    <xf numFmtId="0" fontId="29" fillId="0" borderId="51" xfId="4" applyFont="1" applyBorder="1" applyAlignment="1">
      <alignment horizontal="left" vertical="center"/>
    </xf>
    <xf numFmtId="0" fontId="29" fillId="0" borderId="59" xfId="4" applyFont="1" applyBorder="1" applyAlignment="1">
      <alignment horizontal="left" vertical="center"/>
    </xf>
    <xf numFmtId="0" fontId="29" fillId="0" borderId="52" xfId="4" applyFont="1" applyBorder="1" applyAlignment="1">
      <alignment horizontal="left" vertical="center"/>
    </xf>
    <xf numFmtId="0" fontId="29" fillId="0" borderId="21" xfId="4" applyFont="1" applyBorder="1" applyAlignment="1">
      <alignment horizontal="left" vertical="center" wrapText="1"/>
    </xf>
    <xf numFmtId="0" fontId="29" fillId="0" borderId="22" xfId="4" applyFont="1" applyBorder="1" applyAlignment="1">
      <alignment horizontal="left" vertical="center" wrapText="1"/>
    </xf>
    <xf numFmtId="0" fontId="29" fillId="0" borderId="24" xfId="4" applyFont="1" applyBorder="1" applyAlignment="1">
      <alignment horizontal="left" vertical="center" wrapText="1"/>
    </xf>
    <xf numFmtId="0" fontId="29" fillId="0" borderId="82" xfId="4" applyFont="1" applyBorder="1" applyAlignment="1">
      <alignment horizontal="left" vertical="center" wrapText="1"/>
    </xf>
    <xf numFmtId="0" fontId="29" fillId="0" borderId="0" xfId="4" applyFont="1" applyAlignment="1">
      <alignment horizontal="left" vertical="center" wrapText="1"/>
    </xf>
    <xf numFmtId="0" fontId="29" fillId="0" borderId="76" xfId="4" applyFont="1" applyBorder="1" applyAlignment="1">
      <alignment horizontal="left" vertical="center" wrapText="1"/>
    </xf>
    <xf numFmtId="0" fontId="29" fillId="0" borderId="83" xfId="4" applyFont="1" applyBorder="1" applyAlignment="1">
      <alignment horizontal="left" vertical="center" wrapText="1"/>
    </xf>
    <xf numFmtId="0" fontId="29" fillId="0" borderId="8" xfId="4" applyFont="1" applyBorder="1" applyAlignment="1">
      <alignment horizontal="left" vertical="center" wrapText="1"/>
    </xf>
    <xf numFmtId="0" fontId="29" fillId="0" borderId="77" xfId="4" applyFont="1" applyBorder="1" applyAlignment="1">
      <alignment horizontal="left" vertical="center" wrapText="1"/>
    </xf>
    <xf numFmtId="0" fontId="25" fillId="0" borderId="22" xfId="4" applyFont="1" applyBorder="1"/>
    <xf numFmtId="0" fontId="0" fillId="0" borderId="2" xfId="4" applyFont="1" applyBorder="1" applyAlignment="1">
      <alignment horizontal="left" vertical="center" wrapText="1"/>
    </xf>
    <xf numFmtId="0" fontId="1" fillId="0" borderId="3" xfId="4" applyFont="1" applyBorder="1" applyAlignment="1">
      <alignment horizontal="left" vertical="center" wrapText="1"/>
    </xf>
    <xf numFmtId="0" fontId="1" fillId="0" borderId="4" xfId="4" applyFont="1" applyBorder="1" applyAlignment="1">
      <alignment horizontal="left" vertical="center" wrapText="1"/>
    </xf>
    <xf numFmtId="0" fontId="0" fillId="0" borderId="21" xfId="4" applyFont="1" applyBorder="1" applyAlignment="1">
      <alignment horizontal="left" vertical="center" wrapText="1"/>
    </xf>
    <xf numFmtId="0" fontId="0" fillId="0" borderId="22" xfId="4" applyFont="1" applyBorder="1" applyAlignment="1">
      <alignment horizontal="left" vertical="center" wrapText="1"/>
    </xf>
    <xf numFmtId="0" fontId="0" fillId="0" borderId="24" xfId="4" applyFont="1" applyBorder="1" applyAlignment="1">
      <alignment horizontal="left" vertical="center" wrapText="1"/>
    </xf>
    <xf numFmtId="0" fontId="0" fillId="0" borderId="82" xfId="4" applyFont="1" applyBorder="1" applyAlignment="1">
      <alignment horizontal="left" vertical="center" wrapText="1"/>
    </xf>
    <xf numFmtId="0" fontId="0" fillId="0" borderId="0" xfId="4" applyFont="1" applyAlignment="1">
      <alignment horizontal="left" vertical="center" wrapText="1"/>
    </xf>
    <xf numFmtId="0" fontId="0" fillId="0" borderId="76" xfId="4" applyFont="1" applyBorder="1" applyAlignment="1">
      <alignment horizontal="left" vertical="center" wrapText="1"/>
    </xf>
    <xf numFmtId="0" fontId="0" fillId="0" borderId="83" xfId="4" applyFont="1" applyBorder="1" applyAlignment="1">
      <alignment horizontal="left" vertical="center" wrapText="1"/>
    </xf>
    <xf numFmtId="0" fontId="0" fillId="0" borderId="8" xfId="4" applyFont="1" applyBorder="1" applyAlignment="1">
      <alignment horizontal="left" vertical="center" wrapText="1"/>
    </xf>
    <xf numFmtId="0" fontId="0" fillId="0" borderId="77" xfId="4" applyFont="1" applyBorder="1" applyAlignment="1">
      <alignment horizontal="left" vertical="center" wrapText="1"/>
    </xf>
    <xf numFmtId="0" fontId="0" fillId="5" borderId="66" xfId="4" applyFont="1" applyFill="1" applyBorder="1" applyAlignment="1">
      <alignment horizontal="left" vertical="center" wrapText="1"/>
    </xf>
    <xf numFmtId="0" fontId="0" fillId="5" borderId="75" xfId="4" applyFont="1" applyFill="1" applyBorder="1" applyAlignment="1">
      <alignment horizontal="left" vertical="center" wrapText="1"/>
    </xf>
    <xf numFmtId="0" fontId="0" fillId="5" borderId="63" xfId="4" applyFont="1" applyFill="1" applyBorder="1" applyAlignment="1">
      <alignment horizontal="left" vertical="center" wrapText="1"/>
    </xf>
    <xf numFmtId="0" fontId="0" fillId="5" borderId="66" xfId="4" applyFont="1" applyFill="1" applyBorder="1" applyAlignment="1">
      <alignment horizontal="center" vertical="center" wrapText="1"/>
    </xf>
    <xf numFmtId="0" fontId="0" fillId="5" borderId="75" xfId="4" applyFont="1" applyFill="1" applyBorder="1" applyAlignment="1">
      <alignment horizontal="center" vertical="center" wrapText="1"/>
    </xf>
    <xf numFmtId="0" fontId="0" fillId="5" borderId="63" xfId="4" applyFont="1" applyFill="1" applyBorder="1" applyAlignment="1">
      <alignment horizontal="center" vertical="center" wrapText="1"/>
    </xf>
    <xf numFmtId="0" fontId="0" fillId="5" borderId="60" xfId="4" applyFont="1" applyFill="1" applyBorder="1" applyAlignment="1">
      <alignment horizontal="center" vertical="center" shrinkToFit="1"/>
    </xf>
    <xf numFmtId="0" fontId="1" fillId="5" borderId="78" xfId="4" applyFont="1" applyFill="1" applyBorder="1" applyAlignment="1">
      <alignment horizontal="center" vertical="center" shrinkToFit="1"/>
    </xf>
    <xf numFmtId="0" fontId="1" fillId="4" borderId="88" xfId="4" applyFont="1" applyFill="1" applyBorder="1" applyAlignment="1">
      <alignment horizontal="center" vertical="center"/>
    </xf>
    <xf numFmtId="0" fontId="1" fillId="4" borderId="92" xfId="4" applyFont="1" applyFill="1" applyBorder="1" applyAlignment="1">
      <alignment horizontal="center" vertical="center"/>
    </xf>
    <xf numFmtId="0" fontId="12" fillId="4" borderId="6" xfId="4" applyFont="1" applyFill="1" applyBorder="1" applyAlignment="1">
      <alignment horizontal="center" vertical="center" textRotation="255"/>
    </xf>
    <xf numFmtId="0" fontId="12" fillId="4" borderId="7" xfId="4" applyFont="1" applyFill="1" applyBorder="1" applyAlignment="1">
      <alignment horizontal="center" vertical="center" textRotation="255"/>
    </xf>
    <xf numFmtId="0" fontId="12" fillId="4" borderId="5" xfId="4" applyFont="1" applyFill="1" applyBorder="1" applyAlignment="1">
      <alignment horizontal="center" vertical="center" textRotation="255"/>
    </xf>
    <xf numFmtId="0" fontId="12" fillId="4" borderId="5" xfId="4" applyFont="1" applyFill="1" applyBorder="1" applyAlignment="1">
      <alignment horizontal="center" vertical="center" textRotation="255" wrapText="1"/>
    </xf>
    <xf numFmtId="0" fontId="12" fillId="4" borderId="6" xfId="4" applyFont="1" applyFill="1" applyBorder="1" applyAlignment="1">
      <alignment horizontal="center" vertical="center" textRotation="255" wrapText="1"/>
    </xf>
    <xf numFmtId="0" fontId="12" fillId="4" borderId="7" xfId="4" applyFont="1" applyFill="1" applyBorder="1" applyAlignment="1">
      <alignment horizontal="center" vertical="center" textRotation="255" wrapText="1"/>
    </xf>
    <xf numFmtId="0" fontId="3" fillId="0" borderId="0" xfId="7" applyFont="1" applyAlignment="1">
      <alignment horizontal="left" vertical="top" wrapText="1"/>
    </xf>
    <xf numFmtId="0" fontId="3" fillId="0" borderId="0" xfId="7" applyFont="1" applyAlignment="1">
      <alignment horizontal="left" shrinkToFit="1"/>
    </xf>
    <xf numFmtId="0" fontId="3" fillId="0" borderId="0" xfId="7" applyFont="1" applyAlignment="1">
      <alignment horizontal="center"/>
    </xf>
    <xf numFmtId="0" fontId="38" fillId="0" borderId="0" xfId="6" applyFont="1" applyAlignment="1">
      <alignment horizontal="left" vertical="top" wrapText="1"/>
    </xf>
    <xf numFmtId="0" fontId="37" fillId="0" borderId="0" xfId="7" applyFont="1" applyAlignment="1">
      <alignment horizontal="center"/>
    </xf>
    <xf numFmtId="0" fontId="3" fillId="0" borderId="0" xfId="7" applyFont="1" applyAlignment="1">
      <alignment horizontal="right"/>
    </xf>
    <xf numFmtId="176" fontId="3" fillId="0" borderId="0" xfId="7" applyNumberFormat="1" applyFont="1" applyAlignment="1">
      <alignment horizontal="center" wrapText="1"/>
    </xf>
    <xf numFmtId="176" fontId="3" fillId="0" borderId="0" xfId="7" applyNumberFormat="1" applyFont="1" applyAlignment="1">
      <alignment horizontal="center"/>
    </xf>
    <xf numFmtId="0" fontId="3" fillId="0" borderId="21" xfId="6" applyFont="1" applyBorder="1" applyAlignment="1">
      <alignment horizontal="left" vertical="center" wrapText="1"/>
    </xf>
    <xf numFmtId="0" fontId="3" fillId="0" borderId="22" xfId="6" applyFont="1" applyBorder="1" applyAlignment="1">
      <alignment horizontal="left" vertical="center" wrapText="1"/>
    </xf>
    <xf numFmtId="0" fontId="3" fillId="0" borderId="83" xfId="6" applyFont="1" applyBorder="1" applyAlignment="1">
      <alignment horizontal="left" vertical="center" wrapText="1"/>
    </xf>
    <xf numFmtId="0" fontId="3" fillId="0" borderId="8" xfId="6" applyFont="1" applyBorder="1" applyAlignment="1">
      <alignment horizontal="left" vertical="center" wrapText="1"/>
    </xf>
    <xf numFmtId="0" fontId="3" fillId="0" borderId="24" xfId="6" applyFont="1" applyBorder="1" applyAlignment="1">
      <alignment horizontal="left" vertical="center" wrapText="1"/>
    </xf>
    <xf numFmtId="0" fontId="3" fillId="0" borderId="77" xfId="6" applyFont="1" applyBorder="1" applyAlignment="1">
      <alignment horizontal="left" vertical="center" wrapText="1"/>
    </xf>
    <xf numFmtId="0" fontId="9" fillId="0" borderId="21" xfId="6" applyFont="1" applyBorder="1" applyAlignment="1">
      <alignment horizontal="center" vertical="center"/>
    </xf>
    <xf numFmtId="0" fontId="9" fillId="0" borderId="22" xfId="6" applyFont="1" applyBorder="1" applyAlignment="1">
      <alignment horizontal="center" vertical="center"/>
    </xf>
    <xf numFmtId="0" fontId="9" fillId="0" borderId="83" xfId="6" applyFont="1" applyBorder="1" applyAlignment="1">
      <alignment horizontal="center" vertical="center"/>
    </xf>
    <xf numFmtId="0" fontId="9" fillId="0" borderId="8" xfId="6" applyFont="1" applyBorder="1" applyAlignment="1">
      <alignment horizontal="center" vertical="center"/>
    </xf>
    <xf numFmtId="0" fontId="9" fillId="0" borderId="21" xfId="6" applyFont="1" applyBorder="1" applyAlignment="1">
      <alignment horizontal="left" vertical="center"/>
    </xf>
    <xf numFmtId="0" fontId="9" fillId="0" borderId="22" xfId="6" applyFont="1" applyBorder="1" applyAlignment="1">
      <alignment horizontal="left" vertical="center"/>
    </xf>
    <xf numFmtId="0" fontId="9" fillId="0" borderId="83" xfId="6" applyFont="1" applyBorder="1" applyAlignment="1">
      <alignment horizontal="left" vertical="center"/>
    </xf>
    <xf numFmtId="0" fontId="9" fillId="0" borderId="8" xfId="6" applyFont="1" applyBorder="1" applyAlignment="1">
      <alignment horizontal="left" vertical="center"/>
    </xf>
    <xf numFmtId="0" fontId="3" fillId="0" borderId="21" xfId="6" applyFont="1" applyBorder="1" applyAlignment="1">
      <alignment horizontal="center" vertical="center" wrapText="1"/>
    </xf>
    <xf numFmtId="0" fontId="3" fillId="0" borderId="22" xfId="6" applyFont="1" applyBorder="1" applyAlignment="1">
      <alignment horizontal="center" vertical="center" wrapText="1"/>
    </xf>
    <xf numFmtId="0" fontId="3" fillId="0" borderId="24" xfId="6" applyFont="1" applyBorder="1" applyAlignment="1">
      <alignment horizontal="center" vertical="center" wrapText="1"/>
    </xf>
    <xf numFmtId="0" fontId="3" fillId="0" borderId="83" xfId="6" applyFont="1" applyBorder="1" applyAlignment="1">
      <alignment horizontal="center" vertical="center" wrapText="1"/>
    </xf>
    <xf numFmtId="0" fontId="3" fillId="0" borderId="8" xfId="6" applyFont="1" applyBorder="1" applyAlignment="1">
      <alignment horizontal="center" vertical="center" wrapText="1"/>
    </xf>
    <xf numFmtId="0" fontId="3" fillId="0" borderId="77" xfId="6" applyFont="1" applyBorder="1" applyAlignment="1">
      <alignment horizontal="center" vertical="center" wrapText="1"/>
    </xf>
    <xf numFmtId="0" fontId="9" fillId="0" borderId="24" xfId="6" applyFont="1" applyBorder="1" applyAlignment="1">
      <alignment horizontal="center" vertical="center"/>
    </xf>
    <xf numFmtId="0" fontId="9" fillId="0" borderId="77" xfId="6" applyFont="1" applyBorder="1" applyAlignment="1">
      <alignment horizontal="center" vertical="center"/>
    </xf>
    <xf numFmtId="179" fontId="9" fillId="0" borderId="59" xfId="6" applyNumberFormat="1" applyFont="1" applyBorder="1" applyAlignment="1">
      <alignment horizontal="right" vertical="center"/>
    </xf>
    <xf numFmtId="179" fontId="9" fillId="0" borderId="52" xfId="6" applyNumberFormat="1" applyFont="1" applyBorder="1" applyAlignment="1">
      <alignment horizontal="right" vertical="center"/>
    </xf>
    <xf numFmtId="0" fontId="9" fillId="0" borderId="1" xfId="6" applyFont="1" applyBorder="1" applyAlignment="1">
      <alignment horizontal="center" vertical="center"/>
    </xf>
    <xf numFmtId="179" fontId="9" fillId="0" borderId="51" xfId="6" applyNumberFormat="1" applyFont="1" applyBorder="1" applyAlignment="1">
      <alignment horizontal="center" vertical="center"/>
    </xf>
    <xf numFmtId="179" fontId="9" fillId="0" borderId="83" xfId="6" applyNumberFormat="1" applyFont="1" applyBorder="1" applyAlignment="1">
      <alignment horizontal="right" vertical="center"/>
    </xf>
    <xf numFmtId="179" fontId="9" fillId="0" borderId="8" xfId="6" applyNumberFormat="1" applyFont="1" applyBorder="1" applyAlignment="1">
      <alignment horizontal="right" vertical="center"/>
    </xf>
    <xf numFmtId="179" fontId="9" fillId="0" borderId="77" xfId="6" applyNumberFormat="1" applyFont="1" applyBorder="1" applyAlignment="1">
      <alignment horizontal="right" vertical="center"/>
    </xf>
    <xf numFmtId="0" fontId="9" fillId="0" borderId="0" xfId="7" applyFont="1" applyAlignment="1">
      <alignment horizontal="center"/>
    </xf>
    <xf numFmtId="0" fontId="20" fillId="0" borderId="0" xfId="0" applyFont="1" applyAlignment="1">
      <alignment horizontal="center" vertical="center"/>
    </xf>
    <xf numFmtId="0" fontId="11" fillId="0" borderId="8" xfId="0" applyFont="1" applyBorder="1" applyAlignment="1">
      <alignment horizontal="left" vertical="center" shrinkToFit="1"/>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54" xfId="0" applyFont="1" applyBorder="1" applyAlignment="1">
      <alignment horizontal="center" vertical="center"/>
    </xf>
    <xf numFmtId="0" fontId="11" fillId="0" borderId="58" xfId="0" applyFont="1" applyBorder="1" applyAlignment="1">
      <alignment horizontal="center" vertical="center"/>
    </xf>
    <xf numFmtId="0" fontId="11" fillId="0" borderId="61" xfId="0" applyFont="1" applyBorder="1" applyAlignment="1">
      <alignment horizontal="center" vertical="center"/>
    </xf>
    <xf numFmtId="0" fontId="11" fillId="0" borderId="44" xfId="0" applyFont="1" applyBorder="1" applyAlignment="1">
      <alignment horizontal="center" vertical="center" wrapText="1"/>
    </xf>
    <xf numFmtId="0" fontId="11" fillId="0" borderId="24" xfId="0" applyFont="1" applyBorder="1" applyAlignment="1">
      <alignment horizontal="center" vertical="center"/>
    </xf>
    <xf numFmtId="0" fontId="11" fillId="0" borderId="55" xfId="0" applyFont="1" applyBorder="1" applyAlignment="1">
      <alignment horizontal="center" vertical="center" wrapText="1"/>
    </xf>
    <xf numFmtId="0" fontId="11" fillId="0" borderId="51" xfId="0" applyFont="1" applyBorder="1" applyAlignment="1">
      <alignment horizontal="center" vertical="center"/>
    </xf>
    <xf numFmtId="0" fontId="11" fillId="0" borderId="56" xfId="0" applyFont="1" applyBorder="1" applyAlignment="1">
      <alignment horizontal="center" vertical="center" wrapText="1"/>
    </xf>
    <xf numFmtId="0" fontId="11" fillId="0" borderId="59" xfId="0" applyFont="1" applyBorder="1" applyAlignment="1">
      <alignment horizontal="center" vertical="center"/>
    </xf>
    <xf numFmtId="38" fontId="11" fillId="0" borderId="5" xfId="2" applyFont="1" applyFill="1" applyBorder="1" applyAlignment="1">
      <alignment horizontal="center" vertical="center" wrapText="1"/>
    </xf>
    <xf numFmtId="38" fontId="11" fillId="0" borderId="6" xfId="2" applyFont="1" applyFill="1" applyBorder="1" applyAlignment="1">
      <alignment horizontal="center" vertical="center" wrapText="1"/>
    </xf>
    <xf numFmtId="38" fontId="11" fillId="0" borderId="7" xfId="2" applyFont="1" applyFill="1" applyBorder="1" applyAlignment="1">
      <alignment horizontal="center" vertical="center" wrapText="1"/>
    </xf>
    <xf numFmtId="0" fontId="11" fillId="0" borderId="17"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57" xfId="0" applyFont="1" applyBorder="1" applyAlignment="1">
      <alignment horizontal="center" vertical="center" wrapText="1"/>
    </xf>
    <xf numFmtId="0" fontId="11" fillId="0" borderId="60" xfId="0" applyFont="1" applyBorder="1" applyAlignment="1">
      <alignment horizontal="center" vertical="center"/>
    </xf>
    <xf numFmtId="38" fontId="11" fillId="0" borderId="5" xfId="2" applyFont="1" applyFill="1" applyBorder="1" applyAlignment="1">
      <alignment horizontal="left" vertical="center" wrapText="1"/>
    </xf>
    <xf numFmtId="38" fontId="11" fillId="0" borderId="6" xfId="2" applyFont="1" applyFill="1" applyBorder="1" applyAlignment="1">
      <alignment horizontal="left" vertical="center" wrapText="1"/>
    </xf>
    <xf numFmtId="38" fontId="11" fillId="0" borderId="7" xfId="2" applyFont="1" applyFill="1" applyBorder="1" applyAlignment="1">
      <alignment horizontal="left" vertical="center" wrapText="1"/>
    </xf>
    <xf numFmtId="0" fontId="14" fillId="3" borderId="2" xfId="0" applyFont="1" applyFill="1" applyBorder="1" applyAlignment="1">
      <alignment horizontal="center" vertical="center" wrapText="1"/>
    </xf>
    <xf numFmtId="0" fontId="14" fillId="3" borderId="4" xfId="0" applyFont="1" applyFill="1" applyBorder="1" applyAlignment="1">
      <alignment horizontal="center" vertical="center" wrapText="1"/>
    </xf>
    <xf numFmtId="183" fontId="14" fillId="3" borderId="2" xfId="0" applyNumberFormat="1" applyFont="1" applyFill="1" applyBorder="1" applyAlignment="1">
      <alignment horizontal="center" vertical="center" wrapText="1"/>
    </xf>
    <xf numFmtId="183" fontId="14" fillId="3" borderId="3" xfId="0" applyNumberFormat="1" applyFont="1" applyFill="1" applyBorder="1" applyAlignment="1">
      <alignment horizontal="center" vertical="center" wrapText="1"/>
    </xf>
    <xf numFmtId="183" fontId="14" fillId="3" borderId="94" xfId="0" applyNumberFormat="1" applyFont="1" applyFill="1" applyBorder="1" applyAlignment="1">
      <alignment horizontal="center" vertical="center" wrapText="1"/>
    </xf>
    <xf numFmtId="0" fontId="14" fillId="3" borderId="2" xfId="0" applyFont="1" applyFill="1" applyBorder="1" applyAlignment="1">
      <alignment horizontal="right" vertical="center" wrapText="1"/>
    </xf>
    <xf numFmtId="0" fontId="14" fillId="3" borderId="96" xfId="0" applyFont="1" applyFill="1" applyBorder="1" applyAlignment="1">
      <alignment horizontal="right"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left" vertical="center" wrapText="1"/>
    </xf>
    <xf numFmtId="0" fontId="14" fillId="0" borderId="2"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1" xfId="0" applyFont="1" applyBorder="1" applyAlignment="1">
      <alignment horizontal="left" vertical="center" wrapText="1"/>
    </xf>
    <xf numFmtId="0" fontId="64" fillId="0" borderId="0" xfId="0" applyFont="1" applyAlignment="1">
      <alignment horizontal="center" vertical="center" wrapText="1"/>
    </xf>
    <xf numFmtId="0" fontId="21" fillId="0" borderId="0" xfId="0" applyFont="1" applyAlignment="1">
      <alignment horizontal="center" vertical="center" wrapText="1"/>
    </xf>
    <xf numFmtId="0" fontId="7" fillId="0" borderId="0" xfId="0" applyFont="1" applyAlignment="1">
      <alignment horizontal="center" vertical="center"/>
    </xf>
    <xf numFmtId="0" fontId="18" fillId="0" borderId="0" xfId="0" applyFont="1" applyAlignment="1">
      <alignment horizontal="center" vertical="center"/>
    </xf>
    <xf numFmtId="0" fontId="21" fillId="0" borderId="4" xfId="0" applyFont="1" applyBorder="1" applyAlignment="1">
      <alignment horizontal="left" vertical="center" wrapText="1"/>
    </xf>
    <xf numFmtId="0" fontId="21" fillId="0" borderId="1" xfId="0" applyFont="1" applyBorder="1" applyAlignment="1">
      <alignment horizontal="left" vertical="center" wrapText="1"/>
    </xf>
    <xf numFmtId="0" fontId="14" fillId="0" borderId="1" xfId="0" applyFont="1" applyBorder="1" applyAlignment="1">
      <alignment horizontal="center" vertical="center" wrapText="1"/>
    </xf>
    <xf numFmtId="183" fontId="14" fillId="3" borderId="2" xfId="0" applyNumberFormat="1" applyFont="1" applyFill="1" applyBorder="1" applyAlignment="1">
      <alignment horizontal="center" vertical="center"/>
    </xf>
    <xf numFmtId="183" fontId="14" fillId="3" borderId="3" xfId="0" applyNumberFormat="1" applyFont="1" applyFill="1" applyBorder="1" applyAlignment="1">
      <alignment horizontal="center" vertical="center"/>
    </xf>
    <xf numFmtId="183" fontId="14" fillId="3" borderId="4" xfId="0" applyNumberFormat="1" applyFont="1" applyFill="1" applyBorder="1" applyAlignment="1">
      <alignment horizontal="center" vertical="center"/>
    </xf>
    <xf numFmtId="0" fontId="14" fillId="3" borderId="2" xfId="0" applyFont="1" applyFill="1" applyBorder="1" applyAlignment="1">
      <alignment horizontal="center" vertical="center" shrinkToFit="1"/>
    </xf>
    <xf numFmtId="0" fontId="14" fillId="3" borderId="3" xfId="0" applyFont="1" applyFill="1" applyBorder="1" applyAlignment="1">
      <alignment horizontal="center" vertical="center" shrinkToFit="1"/>
    </xf>
    <xf numFmtId="0" fontId="14" fillId="3" borderId="4" xfId="0" applyFont="1" applyFill="1" applyBorder="1" applyAlignment="1">
      <alignment horizontal="center" vertical="center" shrinkToFit="1"/>
    </xf>
    <xf numFmtId="0" fontId="14" fillId="0" borderId="22" xfId="0" applyFont="1" applyBorder="1" applyAlignment="1">
      <alignment horizontal="center" vertical="center" wrapText="1"/>
    </xf>
    <xf numFmtId="0" fontId="14" fillId="0" borderId="24"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77" xfId="0" applyFont="1" applyBorder="1" applyAlignment="1">
      <alignment horizontal="center" vertical="center" wrapText="1"/>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14" fillId="3" borderId="3" xfId="0" applyFont="1" applyFill="1" applyBorder="1" applyAlignment="1">
      <alignment horizontal="center" vertical="center"/>
    </xf>
    <xf numFmtId="0" fontId="14" fillId="3" borderId="4" xfId="0" applyFont="1" applyFill="1" applyBorder="1" applyAlignment="1">
      <alignment horizontal="center" vertical="center"/>
    </xf>
    <xf numFmtId="0" fontId="14" fillId="0" borderId="8" xfId="0" applyFont="1" applyBorder="1" applyAlignment="1">
      <alignment horizontal="left" vertical="center" shrinkToFit="1"/>
    </xf>
    <xf numFmtId="183" fontId="14" fillId="3" borderId="94" xfId="0" applyNumberFormat="1" applyFont="1" applyFill="1" applyBorder="1" applyAlignment="1">
      <alignment horizontal="center" vertical="center"/>
    </xf>
    <xf numFmtId="183" fontId="14" fillId="3" borderId="95" xfId="0" applyNumberFormat="1" applyFont="1" applyFill="1" applyBorder="1" applyAlignment="1">
      <alignment horizontal="center" vertical="center"/>
    </xf>
    <xf numFmtId="0" fontId="14" fillId="3" borderId="2" xfId="0" applyFont="1" applyFill="1" applyBorder="1" applyAlignment="1">
      <alignment horizontal="center" vertical="center"/>
    </xf>
    <xf numFmtId="0" fontId="21" fillId="0" borderId="22" xfId="0" applyFont="1" applyBorder="1" applyAlignment="1">
      <alignment horizontal="left"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56" fillId="0" borderId="82" xfId="0" applyFont="1" applyBorder="1" applyAlignment="1">
      <alignment horizontal="center" vertical="center" wrapText="1"/>
    </xf>
    <xf numFmtId="0" fontId="56" fillId="0" borderId="0" xfId="0" applyFont="1" applyAlignment="1">
      <alignment horizontal="center" vertical="center" wrapText="1"/>
    </xf>
    <xf numFmtId="183" fontId="14" fillId="3" borderId="95" xfId="0" applyNumberFormat="1" applyFont="1" applyFill="1" applyBorder="1" applyAlignment="1">
      <alignment horizontal="center" vertical="center" wrapText="1"/>
    </xf>
    <xf numFmtId="183" fontId="14" fillId="3" borderId="4" xfId="0" applyNumberFormat="1" applyFont="1" applyFill="1" applyBorder="1" applyAlignment="1">
      <alignment horizontal="center" vertical="center" wrapText="1"/>
    </xf>
    <xf numFmtId="0" fontId="14" fillId="0" borderId="3" xfId="0" applyFont="1" applyBorder="1" applyAlignment="1">
      <alignment horizontal="center" vertical="center" wrapText="1"/>
    </xf>
    <xf numFmtId="0" fontId="3" fillId="0" borderId="2" xfId="0" applyFont="1" applyBorder="1">
      <alignment vertical="center"/>
    </xf>
    <xf numFmtId="0" fontId="3" fillId="0" borderId="96" xfId="0" applyFont="1" applyBorder="1">
      <alignment vertical="center"/>
    </xf>
    <xf numFmtId="38" fontId="7" fillId="0" borderId="15" xfId="2" applyFont="1" applyBorder="1" applyAlignment="1">
      <alignment vertical="center" shrinkToFit="1"/>
    </xf>
    <xf numFmtId="38" fontId="10" fillId="0" borderId="15" xfId="2" applyFont="1" applyBorder="1" applyAlignment="1">
      <alignment vertical="center" shrinkToFit="1"/>
    </xf>
    <xf numFmtId="38" fontId="10" fillId="0" borderId="16" xfId="2" applyFont="1" applyBorder="1" applyAlignment="1">
      <alignment vertical="center" shrinkToFit="1"/>
    </xf>
    <xf numFmtId="0" fontId="7" fillId="0" borderId="27" xfId="0" applyFont="1" applyBorder="1" applyAlignment="1">
      <alignment horizontal="left" vertical="center"/>
    </xf>
    <xf numFmtId="0" fontId="7" fillId="0" borderId="28" xfId="0" applyFont="1" applyBorder="1" applyAlignment="1">
      <alignment horizontal="left" vertical="center"/>
    </xf>
    <xf numFmtId="38" fontId="9" fillId="3" borderId="12" xfId="2" applyFont="1" applyFill="1" applyBorder="1" applyAlignment="1">
      <alignment vertical="center"/>
    </xf>
    <xf numFmtId="38" fontId="7" fillId="3" borderId="27" xfId="2" applyFont="1" applyFill="1" applyBorder="1" applyAlignment="1">
      <alignment vertical="center" shrinkToFit="1"/>
    </xf>
    <xf numFmtId="38" fontId="10" fillId="3" borderId="27" xfId="2" applyFont="1" applyFill="1" applyBorder="1" applyAlignment="1">
      <alignment vertical="center" shrinkToFit="1"/>
    </xf>
    <xf numFmtId="38" fontId="10" fillId="3" borderId="29" xfId="2" applyFont="1" applyFill="1" applyBorder="1" applyAlignment="1">
      <alignment vertical="center" shrinkToFit="1"/>
    </xf>
    <xf numFmtId="0" fontId="7" fillId="0" borderId="43" xfId="0" applyFont="1" applyBorder="1" applyAlignment="1">
      <alignment horizontal="center" vertical="center"/>
    </xf>
    <xf numFmtId="0" fontId="7" fillId="0" borderId="53" xfId="0" applyFont="1" applyBorder="1" applyAlignment="1">
      <alignment horizontal="center" vertical="center"/>
    </xf>
    <xf numFmtId="0" fontId="7" fillId="0" borderId="21" xfId="0" applyFont="1" applyBorder="1" applyAlignment="1">
      <alignment horizontal="center" vertical="center"/>
    </xf>
    <xf numFmtId="0" fontId="7" fillId="0" borderId="22" xfId="0" applyFont="1" applyBorder="1" applyAlignment="1">
      <alignment horizontal="center" vertical="center"/>
    </xf>
    <xf numFmtId="0" fontId="7" fillId="0" borderId="24" xfId="0" applyFont="1" applyBorder="1" applyAlignment="1">
      <alignment horizontal="center" vertical="center"/>
    </xf>
    <xf numFmtId="0" fontId="7" fillId="0" borderId="21" xfId="0" applyFont="1" applyBorder="1" applyAlignment="1">
      <alignment horizontal="right" vertical="center"/>
    </xf>
    <xf numFmtId="0" fontId="7" fillId="0" borderId="22" xfId="0" applyFont="1" applyBorder="1" applyAlignment="1">
      <alignment horizontal="right" vertical="center"/>
    </xf>
    <xf numFmtId="0" fontId="7" fillId="0" borderId="24" xfId="0" applyFont="1" applyBorder="1" applyAlignment="1">
      <alignment horizontal="right" vertical="center"/>
    </xf>
    <xf numFmtId="0" fontId="7" fillId="0" borderId="23" xfId="0" applyFont="1" applyBorder="1" applyAlignment="1">
      <alignment horizontal="center" vertical="center"/>
    </xf>
    <xf numFmtId="0" fontId="7" fillId="0" borderId="48" xfId="0" applyFont="1" applyBorder="1" applyAlignment="1">
      <alignment horizontal="left" vertical="center"/>
    </xf>
    <xf numFmtId="0" fontId="7" fillId="0" borderId="45" xfId="0" applyFont="1" applyBorder="1" applyAlignment="1">
      <alignment horizontal="left" vertical="center"/>
    </xf>
    <xf numFmtId="0" fontId="7" fillId="0" borderId="49" xfId="0" applyFont="1" applyBorder="1" applyAlignment="1">
      <alignment horizontal="left" vertical="center"/>
    </xf>
    <xf numFmtId="38" fontId="7" fillId="0" borderId="39" xfId="2" applyFont="1" applyFill="1" applyBorder="1" applyAlignment="1">
      <alignment horizontal="center" vertical="center" wrapText="1"/>
    </xf>
    <xf numFmtId="38" fontId="7" fillId="0" borderId="40" xfId="2" applyFont="1" applyFill="1" applyBorder="1" applyAlignment="1">
      <alignment horizontal="center" vertical="center" wrapText="1"/>
    </xf>
    <xf numFmtId="38" fontId="7" fillId="0" borderId="47" xfId="2" applyFont="1" applyFill="1" applyBorder="1" applyAlignment="1">
      <alignment horizontal="center" vertical="center" wrapText="1"/>
    </xf>
    <xf numFmtId="0" fontId="7" fillId="0" borderId="11" xfId="0" applyFont="1" applyBorder="1">
      <alignment vertical="center"/>
    </xf>
    <xf numFmtId="0" fontId="7" fillId="0" borderId="25" xfId="0" applyFont="1" applyBorder="1">
      <alignment vertical="center"/>
    </xf>
    <xf numFmtId="0" fontId="7" fillId="0" borderId="26" xfId="0" applyFont="1" applyBorder="1">
      <alignment vertical="center"/>
    </xf>
    <xf numFmtId="38" fontId="7" fillId="0" borderId="46" xfId="2" applyFont="1" applyFill="1" applyBorder="1" applyAlignment="1">
      <alignment horizontal="center" vertical="center" wrapText="1"/>
    </xf>
    <xf numFmtId="0" fontId="7" fillId="0" borderId="42" xfId="0" applyFont="1" applyBorder="1" applyAlignment="1">
      <alignment horizontal="center" vertical="center"/>
    </xf>
    <xf numFmtId="0" fontId="7" fillId="0" borderId="44" xfId="0" applyFont="1" applyBorder="1" applyAlignment="1">
      <alignment horizontal="center" vertical="center"/>
    </xf>
    <xf numFmtId="0" fontId="7" fillId="0" borderId="15" xfId="0" applyFont="1" applyBorder="1" applyAlignment="1">
      <alignment horizontal="center" vertical="center"/>
    </xf>
    <xf numFmtId="0" fontId="0" fillId="0" borderId="15" xfId="0" applyBorder="1" applyAlignment="1">
      <alignment horizontal="center" vertical="center"/>
    </xf>
    <xf numFmtId="38" fontId="9" fillId="0" borderId="19" xfId="2" applyFont="1" applyBorder="1" applyAlignment="1">
      <alignment vertical="center"/>
    </xf>
    <xf numFmtId="38" fontId="8" fillId="0" borderId="15" xfId="2" applyFont="1" applyBorder="1" applyAlignment="1">
      <alignment vertical="center"/>
    </xf>
    <xf numFmtId="38" fontId="8" fillId="0" borderId="20" xfId="2" applyFont="1" applyBorder="1" applyAlignment="1">
      <alignment vertical="center"/>
    </xf>
    <xf numFmtId="0" fontId="7" fillId="0" borderId="25" xfId="0" applyFont="1" applyBorder="1" applyAlignment="1">
      <alignment vertical="center" wrapText="1"/>
    </xf>
    <xf numFmtId="0" fontId="0" fillId="0" borderId="25" xfId="0" applyBorder="1" applyAlignment="1">
      <alignment vertical="center" wrapText="1"/>
    </xf>
    <xf numFmtId="38" fontId="9" fillId="3" borderId="11" xfId="2" applyFont="1" applyFill="1" applyBorder="1" applyAlignment="1">
      <alignment vertical="center"/>
    </xf>
    <xf numFmtId="38" fontId="8" fillId="3" borderId="25" xfId="2" applyFont="1" applyFill="1" applyBorder="1" applyAlignment="1">
      <alignment vertical="center"/>
    </xf>
    <xf numFmtId="38" fontId="8" fillId="3" borderId="26" xfId="2" applyFont="1" applyFill="1" applyBorder="1" applyAlignment="1">
      <alignment vertical="center"/>
    </xf>
    <xf numFmtId="38" fontId="7" fillId="3" borderId="25" xfId="2" applyFont="1" applyFill="1" applyBorder="1" applyAlignment="1">
      <alignment vertical="center" shrinkToFit="1"/>
    </xf>
    <xf numFmtId="38" fontId="10" fillId="3" borderId="25" xfId="2" applyFont="1" applyFill="1" applyBorder="1" applyAlignment="1">
      <alignment vertical="center" shrinkToFit="1"/>
    </xf>
    <xf numFmtId="38" fontId="10" fillId="3" borderId="38" xfId="2" applyFont="1" applyFill="1" applyBorder="1" applyAlignment="1">
      <alignment vertical="center" shrinkToFit="1"/>
    </xf>
    <xf numFmtId="0" fontId="7" fillId="0" borderId="25" xfId="0" applyFont="1" applyBorder="1" applyAlignment="1">
      <alignment horizontal="left" vertical="center"/>
    </xf>
    <xf numFmtId="0" fontId="7" fillId="0" borderId="26" xfId="0" applyFont="1" applyBorder="1" applyAlignment="1">
      <alignment horizontal="left" vertical="center"/>
    </xf>
    <xf numFmtId="0" fontId="7" fillId="0" borderId="45" xfId="0" applyFont="1" applyBorder="1">
      <alignment vertical="center"/>
    </xf>
    <xf numFmtId="0" fontId="0" fillId="0" borderId="45" xfId="0" applyBorder="1">
      <alignment vertical="center"/>
    </xf>
    <xf numFmtId="0" fontId="0" fillId="0" borderId="25" xfId="0" applyBorder="1">
      <alignment vertical="center"/>
    </xf>
    <xf numFmtId="0" fontId="7" fillId="0" borderId="11" xfId="0" applyFont="1" applyBorder="1" applyAlignment="1">
      <alignment horizontal="left" vertical="center"/>
    </xf>
    <xf numFmtId="38" fontId="9" fillId="0" borderId="11" xfId="2" applyFont="1" applyBorder="1" applyAlignment="1">
      <alignment vertical="center"/>
    </xf>
    <xf numFmtId="38" fontId="8" fillId="0" borderId="25" xfId="2" applyFont="1" applyBorder="1" applyAlignment="1">
      <alignment vertical="center"/>
    </xf>
    <xf numFmtId="38" fontId="8" fillId="0" borderId="26" xfId="2" applyFont="1" applyBorder="1" applyAlignment="1">
      <alignment vertical="center"/>
    </xf>
    <xf numFmtId="38" fontId="7" fillId="0" borderId="25" xfId="2" applyFont="1" applyBorder="1" applyAlignment="1">
      <alignment vertical="center" shrinkToFit="1"/>
    </xf>
    <xf numFmtId="38" fontId="10" fillId="0" borderId="25" xfId="2" applyFont="1" applyBorder="1" applyAlignment="1">
      <alignment vertical="center" shrinkToFit="1"/>
    </xf>
    <xf numFmtId="38" fontId="10" fillId="0" borderId="38" xfId="2" applyFont="1" applyBorder="1" applyAlignment="1">
      <alignment vertical="center" shrinkToFit="1"/>
    </xf>
    <xf numFmtId="38" fontId="7" fillId="0" borderId="39" xfId="2" applyFont="1" applyFill="1" applyBorder="1" applyAlignment="1">
      <alignment horizontal="left" vertical="center" wrapText="1"/>
    </xf>
    <xf numFmtId="38" fontId="7" fillId="0" borderId="40" xfId="2" applyFont="1" applyFill="1" applyBorder="1" applyAlignment="1">
      <alignment horizontal="left" vertical="center" wrapText="1"/>
    </xf>
    <xf numFmtId="38" fontId="7" fillId="0" borderId="41" xfId="2" applyFont="1" applyFill="1" applyBorder="1" applyAlignment="1">
      <alignment horizontal="left" vertical="center" wrapText="1"/>
    </xf>
    <xf numFmtId="0" fontId="7" fillId="0" borderId="35" xfId="0" applyFont="1" applyBorder="1" applyAlignment="1">
      <alignment horizontal="left" vertical="center"/>
    </xf>
    <xf numFmtId="38" fontId="60" fillId="3" borderId="11" xfId="2" applyFont="1" applyFill="1" applyBorder="1" applyAlignment="1">
      <alignment vertical="center"/>
    </xf>
    <xf numFmtId="38" fontId="58" fillId="3" borderId="25" xfId="2" applyFont="1" applyFill="1" applyBorder="1" applyAlignment="1">
      <alignment vertical="center"/>
    </xf>
    <xf numFmtId="38" fontId="58" fillId="3" borderId="26" xfId="2" applyFont="1" applyFill="1" applyBorder="1" applyAlignment="1">
      <alignment vertical="center"/>
    </xf>
    <xf numFmtId="38" fontId="59" fillId="3" borderId="25" xfId="2" applyFont="1" applyFill="1" applyBorder="1" applyAlignment="1">
      <alignment vertical="center"/>
    </xf>
    <xf numFmtId="38" fontId="61" fillId="3" borderId="25" xfId="2" applyFont="1" applyFill="1" applyBorder="1" applyAlignment="1">
      <alignment vertical="center"/>
    </xf>
    <xf numFmtId="38" fontId="61" fillId="3" borderId="38" xfId="2" applyFont="1" applyFill="1" applyBorder="1" applyAlignment="1">
      <alignment vertical="center"/>
    </xf>
    <xf numFmtId="38" fontId="7" fillId="0" borderId="15" xfId="2" applyFont="1" applyBorder="1" applyAlignment="1">
      <alignment vertical="center"/>
    </xf>
    <xf numFmtId="38" fontId="10" fillId="0" borderId="15" xfId="2" applyFont="1" applyBorder="1" applyAlignment="1">
      <alignment vertical="center"/>
    </xf>
    <xf numFmtId="38" fontId="10" fillId="0" borderId="16" xfId="2" applyFont="1" applyBorder="1" applyAlignment="1">
      <alignment vertical="center"/>
    </xf>
    <xf numFmtId="38" fontId="8" fillId="3" borderId="27" xfId="2" applyFont="1" applyFill="1" applyBorder="1" applyAlignment="1">
      <alignment vertical="center"/>
    </xf>
    <xf numFmtId="38" fontId="8" fillId="3" borderId="28" xfId="2" applyFont="1" applyFill="1" applyBorder="1" applyAlignment="1">
      <alignment vertical="center"/>
    </xf>
    <xf numFmtId="0" fontId="7" fillId="0" borderId="31" xfId="0" applyFont="1" applyBorder="1" applyAlignment="1">
      <alignment horizontal="center" vertical="center"/>
    </xf>
    <xf numFmtId="38" fontId="9" fillId="0" borderId="30" xfId="2" applyFont="1" applyBorder="1" applyAlignment="1">
      <alignment vertical="center"/>
    </xf>
    <xf numFmtId="38" fontId="8" fillId="0" borderId="31" xfId="2" applyFont="1" applyBorder="1" applyAlignment="1">
      <alignment vertical="center"/>
    </xf>
    <xf numFmtId="38" fontId="8" fillId="0" borderId="32" xfId="2" applyFont="1" applyBorder="1" applyAlignment="1">
      <alignment vertical="center"/>
    </xf>
    <xf numFmtId="38" fontId="7" fillId="0" borderId="31" xfId="2" applyFont="1" applyBorder="1" applyAlignment="1">
      <alignment vertical="center"/>
    </xf>
    <xf numFmtId="38" fontId="10" fillId="0" borderId="31" xfId="2" applyFont="1" applyBorder="1" applyAlignment="1">
      <alignment vertical="center"/>
    </xf>
    <xf numFmtId="38" fontId="10" fillId="0" borderId="33" xfId="2" applyFont="1" applyBorder="1" applyAlignment="1">
      <alignment vertical="center"/>
    </xf>
    <xf numFmtId="0" fontId="7" fillId="0" borderId="27" xfId="0" applyFont="1" applyBorder="1">
      <alignment vertical="center"/>
    </xf>
    <xf numFmtId="0" fontId="0" fillId="0" borderId="27" xfId="0" applyBorder="1">
      <alignment vertical="center"/>
    </xf>
    <xf numFmtId="0" fontId="7" fillId="0" borderId="19" xfId="0" applyFont="1" applyBorder="1" applyAlignment="1">
      <alignment horizontal="center" vertical="center"/>
    </xf>
    <xf numFmtId="0" fontId="7" fillId="0" borderId="20" xfId="0" applyFont="1" applyBorder="1" applyAlignment="1">
      <alignment horizontal="center" vertical="center"/>
    </xf>
    <xf numFmtId="0" fontId="43" fillId="0" borderId="0" xfId="0" applyFont="1" applyAlignment="1">
      <alignment horizontal="center" vertical="center"/>
    </xf>
    <xf numFmtId="0" fontId="0" fillId="0" borderId="1" xfId="0" applyBorder="1" applyAlignment="1">
      <alignment horizontal="center" vertical="center"/>
    </xf>
    <xf numFmtId="0" fontId="42" fillId="0" borderId="8" xfId="0" applyFont="1" applyBorder="1" applyAlignment="1">
      <alignment horizontal="left" vertical="center" shrinkToFit="1"/>
    </xf>
    <xf numFmtId="0" fontId="42" fillId="0" borderId="51" xfId="0" applyFont="1" applyBorder="1" applyAlignment="1">
      <alignment horizontal="center" vertical="center" wrapText="1"/>
    </xf>
    <xf numFmtId="0" fontId="42" fillId="0" borderId="52" xfId="0" applyFont="1" applyBorder="1" applyAlignment="1">
      <alignment horizontal="center" vertical="center" wrapText="1"/>
    </xf>
    <xf numFmtId="0" fontId="42" fillId="0" borderId="2" xfId="0" applyFont="1" applyBorder="1" applyAlignment="1">
      <alignment horizontal="center" vertical="center" wrapText="1"/>
    </xf>
    <xf numFmtId="0" fontId="42" fillId="0" borderId="3" xfId="0" applyFont="1" applyBorder="1" applyAlignment="1">
      <alignment horizontal="center" vertical="center" wrapText="1"/>
    </xf>
    <xf numFmtId="0" fontId="42" fillId="0" borderId="4" xfId="0" applyFont="1" applyBorder="1" applyAlignment="1">
      <alignment horizontal="center" vertical="center" wrapText="1"/>
    </xf>
    <xf numFmtId="0" fontId="42" fillId="0" borderId="1" xfId="0" applyFont="1" applyBorder="1" applyAlignment="1">
      <alignment horizontal="center" vertical="center" wrapText="1"/>
    </xf>
    <xf numFmtId="183" fontId="42" fillId="3" borderId="2" xfId="0" applyNumberFormat="1" applyFont="1" applyFill="1" applyBorder="1" applyAlignment="1">
      <alignment horizontal="center" vertical="center" wrapText="1"/>
    </xf>
    <xf numFmtId="183" fontId="42" fillId="3" borderId="3" xfId="0" applyNumberFormat="1" applyFont="1" applyFill="1" applyBorder="1" applyAlignment="1">
      <alignment horizontal="center" vertical="center" wrapText="1"/>
    </xf>
    <xf numFmtId="0" fontId="80" fillId="0" borderId="0" xfId="0" applyFont="1" applyAlignment="1">
      <alignment horizontal="center" vertical="center"/>
    </xf>
    <xf numFmtId="0" fontId="7" fillId="0" borderId="8" xfId="0" applyFont="1" applyBorder="1" applyAlignment="1">
      <alignment horizontal="left" vertical="center"/>
    </xf>
    <xf numFmtId="0" fontId="7" fillId="6" borderId="21" xfId="0" applyFont="1" applyFill="1" applyBorder="1" applyAlignment="1">
      <alignment horizontal="center" vertical="center" wrapText="1"/>
    </xf>
    <xf numFmtId="0" fontId="7" fillId="6" borderId="24" xfId="0" applyFont="1" applyFill="1" applyBorder="1" applyAlignment="1">
      <alignment horizontal="center" vertical="center" wrapText="1"/>
    </xf>
    <xf numFmtId="0" fontId="7" fillId="6" borderId="82" xfId="0" applyFont="1" applyFill="1" applyBorder="1" applyAlignment="1">
      <alignment horizontal="center" vertical="center" wrapText="1"/>
    </xf>
    <xf numFmtId="0" fontId="7" fillId="6" borderId="76" xfId="0" applyFont="1" applyFill="1" applyBorder="1" applyAlignment="1">
      <alignment horizontal="center" vertical="center" wrapText="1"/>
    </xf>
    <xf numFmtId="0" fontId="7" fillId="6" borderId="83" xfId="0" applyFont="1" applyFill="1" applyBorder="1" applyAlignment="1">
      <alignment horizontal="center" vertical="center" wrapText="1"/>
    </xf>
    <xf numFmtId="0" fontId="7" fillId="6" borderId="77" xfId="0" applyFont="1" applyFill="1" applyBorder="1" applyAlignment="1">
      <alignment horizontal="center" vertical="center" wrapText="1"/>
    </xf>
    <xf numFmtId="0" fontId="7" fillId="0" borderId="2" xfId="0" applyFont="1" applyBorder="1" applyAlignment="1">
      <alignment horizontal="lef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38" fontId="7" fillId="6" borderId="21" xfId="3" applyFont="1" applyFill="1" applyBorder="1" applyAlignment="1">
      <alignment horizontal="center" vertical="center"/>
    </xf>
    <xf numFmtId="38" fontId="7" fillId="6" borderId="24" xfId="3" applyFont="1" applyFill="1" applyBorder="1" applyAlignment="1">
      <alignment horizontal="center" vertical="center"/>
    </xf>
    <xf numFmtId="38" fontId="7" fillId="6" borderId="83" xfId="3" applyFont="1" applyFill="1" applyBorder="1" applyAlignment="1">
      <alignment horizontal="center" vertical="center"/>
    </xf>
    <xf numFmtId="38" fontId="7" fillId="6" borderId="77" xfId="3" applyFont="1" applyFill="1" applyBorder="1" applyAlignment="1">
      <alignment horizontal="center" vertical="center"/>
    </xf>
    <xf numFmtId="0" fontId="7" fillId="0" borderId="1" xfId="0" applyFont="1" applyBorder="1" applyAlignment="1">
      <alignment horizontal="center" vertical="center"/>
    </xf>
    <xf numFmtId="0" fontId="7" fillId="3" borderId="1" xfId="0" applyFont="1" applyFill="1" applyBorder="1" applyAlignment="1">
      <alignment horizontal="center" vertical="center"/>
    </xf>
    <xf numFmtId="38" fontId="7" fillId="6" borderId="2" xfId="3" applyFont="1" applyFill="1" applyBorder="1" applyAlignment="1">
      <alignment horizontal="center" vertical="center" wrapText="1"/>
    </xf>
    <xf numFmtId="38" fontId="7" fillId="6" borderId="4" xfId="3" applyFont="1" applyFill="1" applyBorder="1" applyAlignment="1">
      <alignment horizontal="center" vertic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38" fontId="7" fillId="6" borderId="82" xfId="3" applyFont="1" applyFill="1" applyBorder="1" applyAlignment="1">
      <alignment horizontal="center" vertical="center"/>
    </xf>
    <xf numFmtId="38" fontId="7" fillId="6" borderId="76" xfId="3" applyFont="1" applyFill="1" applyBorder="1" applyAlignment="1">
      <alignment horizontal="center" vertical="center"/>
    </xf>
    <xf numFmtId="0" fontId="7" fillId="3" borderId="2" xfId="0" applyFont="1" applyFill="1" applyBorder="1" applyAlignment="1">
      <alignment horizontal="left" vertical="center"/>
    </xf>
    <xf numFmtId="0" fontId="7" fillId="3" borderId="3" xfId="0" applyFont="1" applyFill="1" applyBorder="1" applyAlignment="1">
      <alignment horizontal="left" vertical="center"/>
    </xf>
    <xf numFmtId="0" fontId="7" fillId="3" borderId="4" xfId="0" applyFont="1" applyFill="1" applyBorder="1" applyAlignment="1">
      <alignment horizontal="left" vertical="center"/>
    </xf>
    <xf numFmtId="0" fontId="7" fillId="6" borderId="2"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7" fillId="7" borderId="42" xfId="0" applyFont="1" applyFill="1" applyBorder="1" applyAlignment="1">
      <alignment horizontal="center" vertical="center"/>
    </xf>
    <xf numFmtId="0" fontId="7" fillId="7" borderId="43" xfId="0" applyFont="1" applyFill="1" applyBorder="1" applyAlignment="1">
      <alignment horizontal="center" vertical="center"/>
    </xf>
    <xf numFmtId="0" fontId="7" fillId="7" borderId="44" xfId="0" applyFont="1" applyFill="1" applyBorder="1" applyAlignment="1">
      <alignment horizontal="center" vertical="center"/>
    </xf>
    <xf numFmtId="0" fontId="7" fillId="7" borderId="55" xfId="0" applyFont="1" applyFill="1" applyBorder="1" applyAlignment="1">
      <alignment horizontal="center" vertical="center"/>
    </xf>
    <xf numFmtId="0" fontId="7" fillId="7" borderId="57" xfId="0" applyFont="1" applyFill="1" applyBorder="1" applyAlignment="1">
      <alignment horizontal="center" vertical="center"/>
    </xf>
    <xf numFmtId="0" fontId="7" fillId="7" borderId="11" xfId="0" applyFont="1" applyFill="1" applyBorder="1" applyAlignment="1">
      <alignment horizontal="center" vertical="center"/>
    </xf>
    <xf numFmtId="0" fontId="7" fillId="7" borderId="25" xfId="0" applyFont="1" applyFill="1" applyBorder="1" applyAlignment="1">
      <alignment horizontal="center" vertical="center"/>
    </xf>
    <xf numFmtId="0" fontId="7" fillId="7" borderId="26" xfId="0" applyFont="1" applyFill="1" applyBorder="1" applyAlignment="1">
      <alignment horizontal="center" vertical="center"/>
    </xf>
    <xf numFmtId="38" fontId="7" fillId="3" borderId="11" xfId="2" applyFont="1" applyFill="1" applyBorder="1" applyAlignment="1">
      <alignment horizontal="right" vertical="center"/>
    </xf>
    <xf numFmtId="38" fontId="7" fillId="3" borderId="25" xfId="2" applyFont="1" applyFill="1" applyBorder="1" applyAlignment="1">
      <alignment horizontal="right" vertical="center"/>
    </xf>
    <xf numFmtId="38" fontId="7" fillId="3" borderId="26" xfId="2" applyFont="1" applyFill="1" applyBorder="1" applyAlignment="1">
      <alignment horizontal="right" vertical="center"/>
    </xf>
    <xf numFmtId="0" fontId="7" fillId="3" borderId="11" xfId="0" applyFont="1" applyFill="1" applyBorder="1" applyAlignment="1">
      <alignment horizontal="center" vertical="center"/>
    </xf>
    <xf numFmtId="0" fontId="7" fillId="3" borderId="25" xfId="0" applyFont="1" applyFill="1" applyBorder="1" applyAlignment="1">
      <alignment horizontal="center" vertical="center"/>
    </xf>
    <xf numFmtId="0" fontId="7" fillId="3" borderId="38" xfId="0" applyFont="1" applyFill="1" applyBorder="1" applyAlignment="1">
      <alignment horizontal="center" vertical="center"/>
    </xf>
    <xf numFmtId="38" fontId="7" fillId="7" borderId="46" xfId="2" applyFont="1" applyFill="1" applyBorder="1" applyAlignment="1">
      <alignment horizontal="center" vertical="center" wrapText="1"/>
    </xf>
    <xf numFmtId="38" fontId="7" fillId="7" borderId="40" xfId="2" applyFont="1" applyFill="1" applyBorder="1" applyAlignment="1">
      <alignment horizontal="center" vertical="center" wrapText="1"/>
    </xf>
    <xf numFmtId="38" fontId="7" fillId="7" borderId="47" xfId="2" applyFont="1" applyFill="1" applyBorder="1" applyAlignment="1">
      <alignment horizontal="center" vertical="center" wrapText="1"/>
    </xf>
    <xf numFmtId="0" fontId="7" fillId="7" borderId="21" xfId="0" applyFont="1" applyFill="1" applyBorder="1" applyAlignment="1">
      <alignment horizontal="center" vertical="center"/>
    </xf>
    <xf numFmtId="0" fontId="7" fillId="7" borderId="22" xfId="0" applyFont="1" applyFill="1" applyBorder="1" applyAlignment="1">
      <alignment horizontal="center" vertical="center"/>
    </xf>
    <xf numFmtId="0" fontId="7" fillId="7" borderId="24" xfId="0" applyFont="1" applyFill="1" applyBorder="1" applyAlignment="1">
      <alignment horizontal="center" vertical="center"/>
    </xf>
    <xf numFmtId="0" fontId="7" fillId="7" borderId="21" xfId="0" applyFont="1" applyFill="1" applyBorder="1" applyAlignment="1">
      <alignment horizontal="right" vertical="center"/>
    </xf>
    <xf numFmtId="0" fontId="7" fillId="7" borderId="22" xfId="0" applyFont="1" applyFill="1" applyBorder="1" applyAlignment="1">
      <alignment horizontal="right" vertical="center"/>
    </xf>
    <xf numFmtId="0" fontId="7" fillId="7" borderId="24" xfId="0" applyFont="1" applyFill="1" applyBorder="1" applyAlignment="1">
      <alignment horizontal="right" vertical="center"/>
    </xf>
    <xf numFmtId="0" fontId="7" fillId="3" borderId="79" xfId="0" applyFont="1" applyFill="1" applyBorder="1" applyAlignment="1">
      <alignment horizontal="center" vertical="center"/>
    </xf>
    <xf numFmtId="0" fontId="7" fillId="3" borderId="51" xfId="0" applyFont="1" applyFill="1" applyBorder="1" applyAlignment="1">
      <alignment horizontal="center" vertical="center"/>
    </xf>
    <xf numFmtId="0" fontId="7" fillId="3" borderId="60" xfId="0" applyFont="1" applyFill="1" applyBorder="1" applyAlignment="1">
      <alignment horizontal="center" vertical="center"/>
    </xf>
    <xf numFmtId="0" fontId="7" fillId="7" borderId="82" xfId="0" applyFont="1" applyFill="1" applyBorder="1" applyAlignment="1">
      <alignment horizontal="left" vertical="center"/>
    </xf>
    <xf numFmtId="0" fontId="7" fillId="7" borderId="0" xfId="0" applyFont="1" applyFill="1" applyAlignment="1">
      <alignment horizontal="left" vertical="center"/>
    </xf>
    <xf numFmtId="0" fontId="7" fillId="7" borderId="76" xfId="0" applyFont="1" applyFill="1" applyBorder="1" applyAlignment="1">
      <alignment horizontal="left" vertical="center"/>
    </xf>
    <xf numFmtId="38" fontId="7" fillId="3" borderId="82" xfId="2" applyFont="1" applyFill="1" applyBorder="1" applyAlignment="1">
      <alignment vertical="center"/>
    </xf>
    <xf numFmtId="38" fontId="7" fillId="3" borderId="0" xfId="2" applyFont="1" applyFill="1" applyBorder="1" applyAlignment="1">
      <alignment vertical="center"/>
    </xf>
    <xf numFmtId="38" fontId="7" fillId="3" borderId="76" xfId="2" applyFont="1" applyFill="1" applyBorder="1" applyAlignment="1">
      <alignment vertical="center"/>
    </xf>
    <xf numFmtId="0" fontId="7" fillId="7" borderId="11" xfId="0" applyFont="1" applyFill="1" applyBorder="1" applyAlignment="1">
      <alignment horizontal="left" vertical="center"/>
    </xf>
    <xf numFmtId="0" fontId="7" fillId="7" borderId="25" xfId="0" applyFont="1" applyFill="1" applyBorder="1" applyAlignment="1">
      <alignment horizontal="left" vertical="center"/>
    </xf>
    <xf numFmtId="0" fontId="7" fillId="7" borderId="26" xfId="0" applyFont="1" applyFill="1" applyBorder="1" applyAlignment="1">
      <alignment horizontal="left" vertical="center"/>
    </xf>
    <xf numFmtId="38" fontId="7" fillId="3" borderId="11" xfId="2" applyFont="1" applyFill="1" applyBorder="1" applyAlignment="1">
      <alignment horizontal="center" vertical="center"/>
    </xf>
    <xf numFmtId="38" fontId="7" fillId="3" borderId="25" xfId="2" applyFont="1" applyFill="1" applyBorder="1" applyAlignment="1">
      <alignment horizontal="center" vertical="center"/>
    </xf>
    <xf numFmtId="38" fontId="7" fillId="3" borderId="26" xfId="2" applyFont="1" applyFill="1" applyBorder="1" applyAlignment="1">
      <alignment horizontal="center" vertical="center"/>
    </xf>
    <xf numFmtId="38" fontId="7" fillId="0" borderId="11" xfId="2" applyFont="1" applyFill="1" applyBorder="1" applyAlignment="1">
      <alignment horizontal="right" vertical="center"/>
    </xf>
    <xf numFmtId="38" fontId="7" fillId="0" borderId="25" xfId="2" applyFont="1" applyFill="1" applyBorder="1" applyAlignment="1">
      <alignment horizontal="right" vertical="center"/>
    </xf>
    <xf numFmtId="38" fontId="7" fillId="0" borderId="26" xfId="2" applyFont="1" applyFill="1" applyBorder="1" applyAlignment="1">
      <alignment horizontal="right" vertical="center"/>
    </xf>
    <xf numFmtId="0" fontId="7" fillId="0" borderId="11" xfId="0" applyFont="1" applyBorder="1" applyAlignment="1">
      <alignment horizontal="center" vertical="center"/>
    </xf>
    <xf numFmtId="0" fontId="7" fillId="0" borderId="25" xfId="0" applyFont="1" applyBorder="1" applyAlignment="1">
      <alignment horizontal="center" vertical="center"/>
    </xf>
    <xf numFmtId="0" fontId="7" fillId="0" borderId="38" xfId="0" applyFont="1" applyBorder="1" applyAlignment="1">
      <alignment horizontal="center" vertical="center"/>
    </xf>
    <xf numFmtId="0" fontId="7" fillId="7" borderId="19" xfId="0" applyFont="1" applyFill="1" applyBorder="1" applyAlignment="1">
      <alignment horizontal="center" vertical="center"/>
    </xf>
    <xf numFmtId="0" fontId="7" fillId="7" borderId="15" xfId="0" applyFont="1" applyFill="1" applyBorder="1" applyAlignment="1">
      <alignment horizontal="center" vertical="center"/>
    </xf>
    <xf numFmtId="0" fontId="7" fillId="7" borderId="20" xfId="0" applyFont="1" applyFill="1" applyBorder="1" applyAlignment="1">
      <alignment horizontal="center" vertical="center"/>
    </xf>
    <xf numFmtId="38" fontId="7" fillId="7" borderId="19" xfId="2" applyFont="1" applyFill="1" applyBorder="1" applyAlignment="1">
      <alignment vertical="center"/>
    </xf>
    <xf numFmtId="38" fontId="7" fillId="7" borderId="15" xfId="2" applyFont="1" applyFill="1" applyBorder="1" applyAlignment="1">
      <alignment vertical="center"/>
    </xf>
    <xf numFmtId="38" fontId="7" fillId="7" borderId="20" xfId="2" applyFont="1" applyFill="1" applyBorder="1" applyAlignment="1">
      <alignment vertical="center"/>
    </xf>
    <xf numFmtId="38" fontId="7" fillId="7" borderId="59" xfId="2" applyFont="1" applyFill="1" applyBorder="1" applyAlignment="1">
      <alignment horizontal="center" vertical="center"/>
    </xf>
    <xf numFmtId="38" fontId="7" fillId="7" borderId="75" xfId="2" applyFont="1" applyFill="1" applyBorder="1" applyAlignment="1">
      <alignment horizontal="center" vertical="center"/>
    </xf>
    <xf numFmtId="38" fontId="7" fillId="7" borderId="39" xfId="2" applyFont="1" applyFill="1" applyBorder="1" applyAlignment="1">
      <alignment horizontal="center" vertical="center" wrapText="1"/>
    </xf>
    <xf numFmtId="38" fontId="7" fillId="7" borderId="41" xfId="2" applyFont="1" applyFill="1" applyBorder="1" applyAlignment="1">
      <alignment horizontal="center" vertical="center" wrapText="1"/>
    </xf>
    <xf numFmtId="38" fontId="7" fillId="3" borderId="11" xfId="2" applyFont="1" applyFill="1" applyBorder="1" applyAlignment="1">
      <alignment vertical="center"/>
    </xf>
    <xf numFmtId="38" fontId="7" fillId="3" borderId="25" xfId="2" applyFont="1" applyFill="1" applyBorder="1" applyAlignment="1">
      <alignment vertical="center"/>
    </xf>
    <xf numFmtId="38" fontId="7" fillId="3" borderId="26" xfId="2" applyFont="1" applyFill="1" applyBorder="1" applyAlignment="1">
      <alignment vertical="center"/>
    </xf>
    <xf numFmtId="38" fontId="7" fillId="3" borderId="97" xfId="2" applyFont="1" applyFill="1" applyBorder="1" applyAlignment="1">
      <alignment horizontal="center" vertical="center"/>
    </xf>
    <xf numFmtId="38" fontId="7" fillId="3" borderId="103" xfId="2" applyFont="1" applyFill="1" applyBorder="1" applyAlignment="1">
      <alignment horizontal="center" vertical="center"/>
    </xf>
    <xf numFmtId="38" fontId="7" fillId="0" borderId="97" xfId="2" applyFont="1" applyFill="1" applyBorder="1" applyAlignment="1">
      <alignment horizontal="center" vertical="center"/>
    </xf>
    <xf numFmtId="38" fontId="7" fillId="0" borderId="103" xfId="2" applyFont="1" applyFill="1" applyBorder="1" applyAlignment="1">
      <alignment horizontal="center" vertical="center"/>
    </xf>
    <xf numFmtId="38" fontId="7" fillId="3" borderId="104" xfId="2" applyFont="1" applyFill="1" applyBorder="1" applyAlignment="1">
      <alignment vertical="center"/>
    </xf>
    <xf numFmtId="38" fontId="7" fillId="3" borderId="105" xfId="2" applyFont="1" applyFill="1" applyBorder="1" applyAlignment="1">
      <alignment vertical="center"/>
    </xf>
    <xf numFmtId="38" fontId="7" fillId="3" borderId="106" xfId="2" applyFont="1" applyFill="1" applyBorder="1" applyAlignment="1">
      <alignment vertical="center"/>
    </xf>
    <xf numFmtId="38" fontId="7" fillId="3" borderId="104" xfId="2" applyFont="1" applyFill="1" applyBorder="1" applyAlignment="1">
      <alignment horizontal="center" vertical="center"/>
    </xf>
    <xf numFmtId="38" fontId="7" fillId="3" borderId="105" xfId="2" applyFont="1" applyFill="1" applyBorder="1" applyAlignment="1">
      <alignment horizontal="center" vertical="center"/>
    </xf>
    <xf numFmtId="38" fontId="7" fillId="3" borderId="107" xfId="2" applyFont="1" applyFill="1" applyBorder="1" applyAlignment="1">
      <alignment horizontal="center" vertical="center"/>
    </xf>
    <xf numFmtId="38" fontId="7" fillId="0" borderId="11" xfId="2" applyFont="1" applyFill="1" applyBorder="1" applyAlignment="1">
      <alignment vertical="center"/>
    </xf>
    <xf numFmtId="38" fontId="7" fillId="0" borderId="25" xfId="2" applyFont="1" applyFill="1" applyBorder="1" applyAlignment="1">
      <alignment vertical="center"/>
    </xf>
    <xf numFmtId="38" fontId="7" fillId="0" borderId="26" xfId="2" applyFont="1" applyFill="1" applyBorder="1" applyAlignment="1">
      <alignment vertical="center"/>
    </xf>
    <xf numFmtId="38" fontId="7" fillId="7" borderId="11" xfId="2" applyFont="1" applyFill="1" applyBorder="1" applyAlignment="1">
      <alignment horizontal="center" vertical="center"/>
    </xf>
    <xf numFmtId="38" fontId="7" fillId="7" borderId="25" xfId="2" applyFont="1" applyFill="1" applyBorder="1" applyAlignment="1">
      <alignment horizontal="center" vertical="center"/>
    </xf>
    <xf numFmtId="38" fontId="7" fillId="7" borderId="38" xfId="2" applyFont="1" applyFill="1" applyBorder="1" applyAlignment="1">
      <alignment horizontal="center" vertical="center"/>
    </xf>
    <xf numFmtId="38" fontId="7" fillId="3" borderId="38" xfId="2" applyFont="1" applyFill="1" applyBorder="1" applyAlignment="1">
      <alignment horizontal="center" vertical="center"/>
    </xf>
    <xf numFmtId="0" fontId="7" fillId="7" borderId="108" xfId="0" applyFont="1" applyFill="1" applyBorder="1" applyAlignment="1">
      <alignment horizontal="center" vertical="center"/>
    </xf>
    <xf numFmtId="0" fontId="7" fillId="7" borderId="109" xfId="0" applyFont="1" applyFill="1" applyBorder="1" applyAlignment="1">
      <alignment horizontal="center" vertical="center"/>
    </xf>
    <xf numFmtId="0" fontId="7" fillId="7" borderId="110" xfId="0" applyFont="1" applyFill="1" applyBorder="1" applyAlignment="1">
      <alignment horizontal="center" vertical="center"/>
    </xf>
    <xf numFmtId="38" fontId="7" fillId="7" borderId="108" xfId="2" applyFont="1" applyFill="1" applyBorder="1" applyAlignment="1">
      <alignment vertical="center"/>
    </xf>
    <xf numFmtId="38" fontId="7" fillId="7" borderId="109" xfId="2" applyFont="1" applyFill="1" applyBorder="1" applyAlignment="1">
      <alignment vertical="center"/>
    </xf>
    <xf numFmtId="38" fontId="7" fillId="7" borderId="110" xfId="2" applyFont="1" applyFill="1" applyBorder="1" applyAlignment="1">
      <alignment vertical="center"/>
    </xf>
    <xf numFmtId="38" fontId="7" fillId="7" borderId="108" xfId="2" applyFont="1" applyFill="1" applyBorder="1" applyAlignment="1">
      <alignment horizontal="center" vertical="center"/>
    </xf>
    <xf numFmtId="38" fontId="7" fillId="7" borderId="109" xfId="2" applyFont="1" applyFill="1" applyBorder="1" applyAlignment="1">
      <alignment horizontal="center" vertical="center"/>
    </xf>
    <xf numFmtId="38" fontId="7" fillId="7" borderId="111" xfId="2" applyFont="1" applyFill="1" applyBorder="1" applyAlignment="1">
      <alignment horizontal="center" vertical="center"/>
    </xf>
    <xf numFmtId="38" fontId="7" fillId="7" borderId="62" xfId="2" applyFont="1" applyFill="1" applyBorder="1" applyAlignment="1">
      <alignment horizontal="center" vertical="center"/>
    </xf>
    <xf numFmtId="38" fontId="7" fillId="7" borderId="63" xfId="2" applyFont="1" applyFill="1" applyBorder="1" applyAlignment="1">
      <alignment horizontal="center" vertical="center"/>
    </xf>
    <xf numFmtId="38" fontId="8" fillId="0" borderId="0" xfId="8" applyFont="1" applyFill="1" applyAlignment="1">
      <alignment horizontal="distributed" indent="1"/>
    </xf>
    <xf numFmtId="179" fontId="8" fillId="0" borderId="0" xfId="8" applyNumberFormat="1" applyFont="1" applyFill="1" applyAlignment="1">
      <alignment horizontal="right" vertical="center" shrinkToFit="1"/>
    </xf>
    <xf numFmtId="38" fontId="8" fillId="0" borderId="0" xfId="8" applyFont="1" applyFill="1" applyAlignment="1">
      <alignment horizontal="right"/>
    </xf>
    <xf numFmtId="38" fontId="51" fillId="0" borderId="0" xfId="8" applyFont="1" applyFill="1" applyAlignment="1">
      <alignment horizontal="center"/>
    </xf>
    <xf numFmtId="38" fontId="8" fillId="0" borderId="0" xfId="8" applyFont="1" applyFill="1" applyAlignment="1">
      <alignment horizontal="center" vertical="center"/>
    </xf>
    <xf numFmtId="38" fontId="8" fillId="0" borderId="0" xfId="8" applyFont="1" applyFill="1" applyAlignment="1">
      <alignment horizontal="left" wrapText="1"/>
    </xf>
    <xf numFmtId="38" fontId="8" fillId="0" borderId="0" xfId="8" applyFont="1" applyFill="1" applyAlignment="1">
      <alignment horizontal="center"/>
    </xf>
    <xf numFmtId="38" fontId="8" fillId="0" borderId="0" xfId="8" applyFont="1" applyFill="1" applyAlignment="1">
      <alignment horizontal="center" shrinkToFit="1"/>
    </xf>
    <xf numFmtId="0" fontId="1" fillId="0" borderId="0" xfId="7" applyAlignment="1">
      <alignment horizontal="left" shrinkToFit="1"/>
    </xf>
    <xf numFmtId="38" fontId="8" fillId="0" borderId="0" xfId="8" applyFont="1" applyFill="1" applyAlignment="1">
      <alignment horizontal="distributed" vertical="center" wrapText="1" indent="1"/>
    </xf>
    <xf numFmtId="179" fontId="8" fillId="0" borderId="0" xfId="8" applyNumberFormat="1" applyFont="1" applyFill="1" applyAlignment="1">
      <alignment horizontal="center"/>
    </xf>
    <xf numFmtId="38" fontId="8" fillId="0" borderId="0" xfId="8" applyFont="1" applyFill="1" applyAlignment="1">
      <alignment horizontal="distributed" vertical="center"/>
    </xf>
    <xf numFmtId="38" fontId="8" fillId="0" borderId="0" xfId="8" applyFont="1" applyFill="1" applyAlignment="1">
      <alignment horizontal="center" vertical="center" wrapText="1"/>
    </xf>
    <xf numFmtId="0" fontId="27" fillId="0" borderId="0" xfId="7" applyFont="1" applyAlignment="1">
      <alignment horizontal="left" shrinkToFit="1"/>
    </xf>
    <xf numFmtId="0" fontId="31" fillId="3" borderId="77" xfId="4" applyFont="1" applyFill="1" applyBorder="1" applyAlignment="1">
      <alignment horizontal="center" vertical="center" shrinkToFit="1"/>
    </xf>
    <xf numFmtId="0" fontId="31" fillId="3" borderId="4" xfId="4" applyFont="1" applyFill="1" applyBorder="1" applyAlignment="1">
      <alignment horizontal="center" vertical="center" shrinkToFit="1"/>
    </xf>
    <xf numFmtId="0" fontId="31" fillId="3" borderId="91" xfId="5" applyFont="1" applyFill="1" applyBorder="1" applyAlignment="1">
      <alignment horizontal="center" vertical="center" shrinkToFit="1"/>
    </xf>
    <xf numFmtId="0" fontId="31" fillId="3" borderId="44" xfId="4" applyFont="1" applyFill="1" applyBorder="1" applyAlignment="1">
      <alignment horizontal="center" vertical="center" shrinkToFit="1"/>
    </xf>
    <xf numFmtId="0" fontId="31" fillId="3" borderId="4" xfId="5" applyFont="1" applyFill="1" applyBorder="1" applyAlignment="1">
      <alignment horizontal="center" vertical="center" shrinkToFit="1"/>
    </xf>
    <xf numFmtId="0" fontId="31" fillId="3" borderId="56" xfId="4" applyFont="1" applyFill="1" applyBorder="1" applyAlignment="1">
      <alignment horizontal="center" vertical="center" shrinkToFit="1"/>
    </xf>
    <xf numFmtId="0" fontId="31" fillId="3" borderId="77" xfId="5" applyFont="1" applyFill="1" applyBorder="1" applyAlignment="1">
      <alignment horizontal="center" vertical="center" shrinkToFit="1"/>
    </xf>
    <xf numFmtId="0" fontId="31" fillId="3" borderId="20" xfId="4" applyFont="1" applyFill="1" applyBorder="1" applyAlignment="1">
      <alignment horizontal="center" vertical="center" shrinkToFit="1"/>
    </xf>
    <xf numFmtId="179" fontId="84" fillId="3" borderId="22" xfId="6" applyNumberFormat="1" applyFont="1" applyFill="1" applyBorder="1" applyAlignment="1">
      <alignment horizontal="right" vertical="center"/>
    </xf>
    <xf numFmtId="0" fontId="85" fillId="3" borderId="1" xfId="0" applyFont="1" applyFill="1" applyBorder="1">
      <alignment vertical="center"/>
    </xf>
    <xf numFmtId="57" fontId="85" fillId="3" borderId="2" xfId="0" applyNumberFormat="1" applyFont="1" applyFill="1" applyBorder="1" applyAlignment="1">
      <alignment horizontal="center" vertical="center"/>
    </xf>
    <xf numFmtId="0" fontId="85" fillId="3" borderId="3" xfId="0" applyFont="1" applyFill="1" applyBorder="1" applyAlignment="1">
      <alignment horizontal="center" vertical="center"/>
    </xf>
    <xf numFmtId="0" fontId="85" fillId="3" borderId="4" xfId="0" applyFont="1" applyFill="1" applyBorder="1" applyAlignment="1">
      <alignment horizontal="center" vertical="center"/>
    </xf>
    <xf numFmtId="183" fontId="85" fillId="3" borderId="3" xfId="0" applyNumberFormat="1" applyFont="1" applyFill="1" applyBorder="1" applyAlignment="1">
      <alignment horizontal="center" vertical="center"/>
    </xf>
    <xf numFmtId="183" fontId="85" fillId="3" borderId="94" xfId="0" applyNumberFormat="1" applyFont="1" applyFill="1" applyBorder="1" applyAlignment="1">
      <alignment horizontal="center" vertical="center"/>
    </xf>
    <xf numFmtId="183" fontId="85" fillId="3" borderId="2" xfId="0" applyNumberFormat="1" applyFont="1" applyFill="1" applyBorder="1" applyAlignment="1">
      <alignment horizontal="center" vertical="center"/>
    </xf>
    <xf numFmtId="183" fontId="85" fillId="3" borderId="4" xfId="0" applyNumberFormat="1" applyFont="1" applyFill="1" applyBorder="1" applyAlignment="1">
      <alignment horizontal="center" vertical="center"/>
    </xf>
    <xf numFmtId="183" fontId="85" fillId="3" borderId="95" xfId="0" applyNumberFormat="1" applyFont="1" applyFill="1" applyBorder="1" applyAlignment="1">
      <alignment horizontal="center" vertical="center"/>
    </xf>
    <xf numFmtId="0" fontId="85" fillId="3" borderId="2" xfId="0" applyFont="1" applyFill="1" applyBorder="1" applyAlignment="1">
      <alignment horizontal="center" vertical="center"/>
    </xf>
    <xf numFmtId="0" fontId="85" fillId="3" borderId="2" xfId="0" applyFont="1" applyFill="1" applyBorder="1" applyAlignment="1">
      <alignment horizontal="center" vertical="center" shrinkToFit="1"/>
    </xf>
    <xf numFmtId="0" fontId="85" fillId="3" borderId="3" xfId="0" applyFont="1" applyFill="1" applyBorder="1" applyAlignment="1">
      <alignment horizontal="center" vertical="center" shrinkToFit="1"/>
    </xf>
    <xf numFmtId="0" fontId="85" fillId="3" borderId="4" xfId="0" applyFont="1" applyFill="1" applyBorder="1" applyAlignment="1">
      <alignment horizontal="center" vertical="center" shrinkToFit="1"/>
    </xf>
    <xf numFmtId="0" fontId="31" fillId="3" borderId="1" xfId="0" applyFont="1" applyFill="1" applyBorder="1">
      <alignment vertical="center"/>
    </xf>
    <xf numFmtId="0" fontId="59" fillId="3" borderId="1" xfId="0" applyFont="1" applyFill="1" applyBorder="1" applyAlignment="1">
      <alignment horizontal="center" vertical="center" wrapText="1"/>
    </xf>
    <xf numFmtId="0" fontId="85" fillId="3" borderId="1" xfId="0" applyFont="1" applyFill="1" applyBorder="1" applyAlignment="1">
      <alignment horizontal="center" vertical="center" wrapText="1"/>
    </xf>
    <xf numFmtId="0" fontId="85" fillId="3" borderId="2" xfId="0" applyFont="1" applyFill="1" applyBorder="1" applyAlignment="1">
      <alignment horizontal="center" vertical="center" wrapText="1"/>
    </xf>
    <xf numFmtId="0" fontId="85" fillId="3" borderId="4" xfId="0" applyFont="1" applyFill="1" applyBorder="1" applyAlignment="1">
      <alignment horizontal="center" vertical="center" wrapText="1"/>
    </xf>
    <xf numFmtId="183" fontId="85" fillId="3" borderId="2" xfId="0" applyNumberFormat="1" applyFont="1" applyFill="1" applyBorder="1" applyAlignment="1">
      <alignment horizontal="center" vertical="center" wrapText="1"/>
    </xf>
    <xf numFmtId="183" fontId="85" fillId="3" borderId="3" xfId="0" applyNumberFormat="1" applyFont="1" applyFill="1" applyBorder="1" applyAlignment="1">
      <alignment horizontal="center" vertical="center" wrapText="1"/>
    </xf>
    <xf numFmtId="183" fontId="85" fillId="3" borderId="94" xfId="0" applyNumberFormat="1" applyFont="1" applyFill="1" applyBorder="1" applyAlignment="1">
      <alignment horizontal="center" vertical="center" wrapText="1"/>
    </xf>
    <xf numFmtId="183" fontId="85" fillId="3" borderId="95" xfId="0" applyNumberFormat="1" applyFont="1" applyFill="1" applyBorder="1" applyAlignment="1">
      <alignment horizontal="center" vertical="center" wrapText="1"/>
    </xf>
    <xf numFmtId="183" fontId="85" fillId="3" borderId="4" xfId="0" applyNumberFormat="1" applyFont="1" applyFill="1" applyBorder="1" applyAlignment="1">
      <alignment horizontal="center" vertical="center" wrapText="1"/>
    </xf>
    <xf numFmtId="0" fontId="85" fillId="3" borderId="2" xfId="0" applyFont="1" applyFill="1" applyBorder="1" applyAlignment="1">
      <alignment horizontal="right" vertical="center" wrapText="1"/>
    </xf>
    <xf numFmtId="0" fontId="85" fillId="3" borderId="96" xfId="0" applyFont="1" applyFill="1" applyBorder="1" applyAlignment="1">
      <alignment horizontal="right" vertical="center" wrapText="1"/>
    </xf>
    <xf numFmtId="0" fontId="86" fillId="3" borderId="1" xfId="0" applyFont="1" applyFill="1" applyBorder="1">
      <alignment vertical="center"/>
    </xf>
    <xf numFmtId="38" fontId="85" fillId="3" borderId="45" xfId="2" applyFont="1" applyFill="1" applyBorder="1" applyAlignment="1">
      <alignment vertical="center" wrapText="1" shrinkToFit="1"/>
    </xf>
    <xf numFmtId="38" fontId="87" fillId="3" borderId="45" xfId="2" applyFont="1" applyFill="1" applyBorder="1" applyAlignment="1">
      <alignment vertical="center" wrapText="1" shrinkToFit="1"/>
    </xf>
    <xf numFmtId="38" fontId="87" fillId="3" borderId="50" xfId="2" applyFont="1" applyFill="1" applyBorder="1" applyAlignment="1">
      <alignment vertical="center" wrapText="1" shrinkToFit="1"/>
    </xf>
    <xf numFmtId="38" fontId="84" fillId="3" borderId="48" xfId="2" applyFont="1" applyFill="1" applyBorder="1" applyAlignment="1">
      <alignment vertical="center"/>
    </xf>
    <xf numFmtId="38" fontId="50" fillId="3" borderId="45" xfId="2" applyFont="1" applyFill="1" applyBorder="1" applyAlignment="1">
      <alignment vertical="center"/>
    </xf>
    <xf numFmtId="38" fontId="50" fillId="3" borderId="49" xfId="2" applyFont="1" applyFill="1" applyBorder="1" applyAlignment="1">
      <alignment vertical="center"/>
    </xf>
    <xf numFmtId="38" fontId="85" fillId="3" borderId="25" xfId="2" applyFont="1" applyFill="1" applyBorder="1" applyAlignment="1">
      <alignment vertical="center" shrinkToFit="1"/>
    </xf>
    <xf numFmtId="38" fontId="87" fillId="3" borderId="25" xfId="2" applyFont="1" applyFill="1" applyBorder="1" applyAlignment="1">
      <alignment vertical="center" shrinkToFit="1"/>
    </xf>
    <xf numFmtId="38" fontId="87" fillId="3" borderId="38" xfId="2" applyFont="1" applyFill="1" applyBorder="1" applyAlignment="1">
      <alignment vertical="center" shrinkToFit="1"/>
    </xf>
    <xf numFmtId="38" fontId="85" fillId="3" borderId="27" xfId="2" applyFont="1" applyFill="1" applyBorder="1" applyAlignment="1">
      <alignment vertical="center" shrinkToFit="1"/>
    </xf>
    <xf numFmtId="38" fontId="87" fillId="3" borderId="27" xfId="2" applyFont="1" applyFill="1" applyBorder="1" applyAlignment="1">
      <alignment vertical="center" shrinkToFit="1"/>
    </xf>
    <xf numFmtId="38" fontId="87" fillId="3" borderId="29" xfId="2" applyFont="1" applyFill="1" applyBorder="1" applyAlignment="1">
      <alignment vertical="center" shrinkToFit="1"/>
    </xf>
    <xf numFmtId="38" fontId="84" fillId="3" borderId="11" xfId="2" applyFont="1" applyFill="1" applyBorder="1" applyAlignment="1">
      <alignment vertical="center"/>
    </xf>
    <xf numFmtId="38" fontId="50" fillId="3" borderId="25" xfId="2" applyFont="1" applyFill="1" applyBorder="1" applyAlignment="1">
      <alignment vertical="center"/>
    </xf>
    <xf numFmtId="38" fontId="50" fillId="3" borderId="26" xfId="2" applyFont="1" applyFill="1" applyBorder="1" applyAlignment="1">
      <alignment vertical="center"/>
    </xf>
    <xf numFmtId="38" fontId="84" fillId="3" borderId="12" xfId="2" applyFont="1" applyFill="1" applyBorder="1" applyAlignment="1">
      <alignment vertical="center"/>
    </xf>
    <xf numFmtId="38" fontId="84" fillId="3" borderId="27" xfId="2" applyFont="1" applyFill="1" applyBorder="1" applyAlignment="1">
      <alignment vertical="center"/>
    </xf>
    <xf numFmtId="38" fontId="84" fillId="3" borderId="28" xfId="2" applyFont="1" applyFill="1" applyBorder="1" applyAlignment="1">
      <alignment vertical="center"/>
    </xf>
    <xf numFmtId="38" fontId="85" fillId="3" borderId="115" xfId="2" applyFont="1" applyFill="1" applyBorder="1" applyAlignment="1">
      <alignment vertical="center" shrinkToFit="1"/>
    </xf>
    <xf numFmtId="38" fontId="87" fillId="3" borderId="115" xfId="2" applyFont="1" applyFill="1" applyBorder="1" applyAlignment="1">
      <alignment vertical="center" shrinkToFit="1"/>
    </xf>
    <xf numFmtId="38" fontId="87" fillId="3" borderId="116" xfId="2" applyFont="1" applyFill="1" applyBorder="1" applyAlignment="1">
      <alignment vertical="center" shrinkToFit="1"/>
    </xf>
    <xf numFmtId="38" fontId="85" fillId="3" borderId="45" xfId="2" applyFont="1" applyFill="1" applyBorder="1" applyAlignment="1">
      <alignment vertical="center" shrinkToFit="1"/>
    </xf>
    <xf numFmtId="38" fontId="87" fillId="3" borderId="45" xfId="2" applyFont="1" applyFill="1" applyBorder="1" applyAlignment="1">
      <alignment vertical="center" shrinkToFit="1"/>
    </xf>
    <xf numFmtId="38" fontId="87" fillId="3" borderId="50" xfId="2" applyFont="1" applyFill="1" applyBorder="1" applyAlignment="1">
      <alignment vertical="center" shrinkToFit="1"/>
    </xf>
    <xf numFmtId="38" fontId="85" fillId="3" borderId="35" xfId="2" applyFont="1" applyFill="1" applyBorder="1" applyAlignment="1">
      <alignment vertical="center" wrapText="1" shrinkToFit="1"/>
    </xf>
    <xf numFmtId="38" fontId="87" fillId="3" borderId="35" xfId="2" applyFont="1" applyFill="1" applyBorder="1" applyAlignment="1">
      <alignment vertical="center" wrapText="1" shrinkToFit="1"/>
    </xf>
    <xf numFmtId="38" fontId="87" fillId="3" borderId="37" xfId="2" applyFont="1" applyFill="1" applyBorder="1" applyAlignment="1">
      <alignment vertical="center" wrapText="1" shrinkToFit="1"/>
    </xf>
    <xf numFmtId="38" fontId="85" fillId="3" borderId="25" xfId="2" applyFont="1" applyFill="1" applyBorder="1" applyAlignment="1">
      <alignment vertical="center" wrapText="1" shrinkToFit="1"/>
    </xf>
    <xf numFmtId="38" fontId="87" fillId="3" borderId="25" xfId="2" applyFont="1" applyFill="1" applyBorder="1" applyAlignment="1">
      <alignment vertical="center" wrapText="1" shrinkToFit="1"/>
    </xf>
    <xf numFmtId="38" fontId="87" fillId="3" borderId="38" xfId="2" applyFont="1" applyFill="1" applyBorder="1" applyAlignment="1">
      <alignment vertical="center" wrapText="1" shrinkToFit="1"/>
    </xf>
    <xf numFmtId="38" fontId="84" fillId="3" borderId="34" xfId="2" applyFont="1" applyFill="1" applyBorder="1" applyAlignment="1">
      <alignment vertical="center"/>
    </xf>
    <xf numFmtId="38" fontId="50" fillId="3" borderId="35" xfId="2" applyFont="1" applyFill="1" applyBorder="1" applyAlignment="1">
      <alignment vertical="center"/>
    </xf>
    <xf numFmtId="38" fontId="50" fillId="3" borderId="36" xfId="2" applyFont="1" applyFill="1" applyBorder="1" applyAlignment="1">
      <alignment vertical="center"/>
    </xf>
    <xf numFmtId="38" fontId="50" fillId="3" borderId="27" xfId="2" applyFont="1" applyFill="1" applyBorder="1" applyAlignment="1">
      <alignment vertical="center"/>
    </xf>
    <xf numFmtId="38" fontId="50" fillId="3" borderId="28" xfId="2" applyFont="1" applyFill="1" applyBorder="1" applyAlignment="1">
      <alignment vertical="center"/>
    </xf>
    <xf numFmtId="0" fontId="84" fillId="3" borderId="1" xfId="0" applyFont="1" applyFill="1" applyBorder="1" applyAlignment="1">
      <alignment horizontal="left" vertical="center" shrinkToFit="1"/>
    </xf>
    <xf numFmtId="183" fontId="84" fillId="3" borderId="2" xfId="0" applyNumberFormat="1" applyFont="1" applyFill="1" applyBorder="1" applyAlignment="1">
      <alignment horizontal="center" vertical="center" wrapText="1"/>
    </xf>
    <xf numFmtId="183" fontId="84" fillId="3" borderId="3" xfId="0" applyNumberFormat="1" applyFont="1" applyFill="1" applyBorder="1" applyAlignment="1">
      <alignment horizontal="center" vertical="center" wrapText="1"/>
    </xf>
    <xf numFmtId="179" fontId="84" fillId="3" borderId="1" xfId="0" applyNumberFormat="1" applyFont="1" applyFill="1" applyBorder="1" applyAlignment="1">
      <alignment horizontal="right" vertical="center" wrapText="1"/>
    </xf>
    <xf numFmtId="0" fontId="59" fillId="3" borderId="0" xfId="0" applyFont="1" applyFill="1" applyAlignment="1">
      <alignment horizontal="center" vertical="center"/>
    </xf>
    <xf numFmtId="0" fontId="85" fillId="3" borderId="1" xfId="0" applyFont="1" applyFill="1" applyBorder="1" applyAlignment="1">
      <alignment horizontal="center" vertical="center"/>
    </xf>
    <xf numFmtId="0" fontId="85" fillId="3" borderId="2" xfId="0" applyFont="1" applyFill="1" applyBorder="1" applyAlignment="1">
      <alignment horizontal="left" vertical="center" wrapText="1"/>
    </xf>
    <xf numFmtId="0" fontId="85" fillId="3" borderId="3" xfId="0" applyFont="1" applyFill="1" applyBorder="1" applyAlignment="1">
      <alignment horizontal="left" vertical="center" wrapText="1"/>
    </xf>
    <xf numFmtId="0" fontId="85" fillId="3" borderId="4" xfId="0" applyFont="1" applyFill="1" applyBorder="1" applyAlignment="1">
      <alignment horizontal="left" vertical="center" wrapText="1"/>
    </xf>
    <xf numFmtId="0" fontId="22" fillId="3" borderId="2" xfId="5" applyFill="1" applyBorder="1" applyAlignment="1">
      <alignment horizontal="center" vertical="center"/>
    </xf>
    <xf numFmtId="0" fontId="59" fillId="3" borderId="2" xfId="0" applyFont="1" applyFill="1" applyBorder="1" applyAlignment="1">
      <alignment horizontal="center" vertical="center" wrapText="1"/>
    </xf>
    <xf numFmtId="0" fontId="76" fillId="7" borderId="0" xfId="0" applyFont="1" applyFill="1">
      <alignment vertical="center"/>
    </xf>
    <xf numFmtId="0" fontId="85" fillId="3" borderId="11" xfId="0" applyFont="1" applyFill="1" applyBorder="1" applyAlignment="1">
      <alignment horizontal="center" vertical="center"/>
    </xf>
    <xf numFmtId="0" fontId="85" fillId="3" borderId="25" xfId="0" applyFont="1" applyFill="1" applyBorder="1" applyAlignment="1">
      <alignment horizontal="center" vertical="center"/>
    </xf>
    <xf numFmtId="0" fontId="85" fillId="3" borderId="38" xfId="0" applyFont="1" applyFill="1" applyBorder="1" applyAlignment="1">
      <alignment horizontal="center" vertical="center"/>
    </xf>
    <xf numFmtId="38" fontId="85" fillId="3" borderId="101" xfId="2" applyFont="1" applyFill="1" applyBorder="1" applyAlignment="1">
      <alignment horizontal="center" vertical="center"/>
    </xf>
    <xf numFmtId="38" fontId="85" fillId="3" borderId="102" xfId="2" applyFont="1" applyFill="1" applyBorder="1" applyAlignment="1">
      <alignment horizontal="center" vertical="center"/>
    </xf>
    <xf numFmtId="38" fontId="85" fillId="3" borderId="48" xfId="2" applyFont="1" applyFill="1" applyBorder="1" applyAlignment="1">
      <alignment horizontal="center" vertical="center"/>
    </xf>
    <xf numFmtId="38" fontId="85" fillId="3" borderId="45" xfId="2" applyFont="1" applyFill="1" applyBorder="1" applyAlignment="1">
      <alignment horizontal="center" vertical="center"/>
    </xf>
    <xf numFmtId="38" fontId="85" fillId="3" borderId="50" xfId="2" applyFont="1" applyFill="1" applyBorder="1" applyAlignment="1">
      <alignment horizontal="center" vertical="center"/>
    </xf>
    <xf numFmtId="38" fontId="85" fillId="3" borderId="11" xfId="2" applyFont="1" applyFill="1" applyBorder="1" applyAlignment="1">
      <alignment horizontal="center" vertical="center"/>
    </xf>
    <xf numFmtId="38" fontId="85" fillId="3" borderId="25" xfId="2" applyFont="1" applyFill="1" applyBorder="1" applyAlignment="1">
      <alignment horizontal="center" vertical="center"/>
    </xf>
    <xf numFmtId="38" fontId="85" fillId="3" borderId="38" xfId="2" applyFont="1" applyFill="1" applyBorder="1" applyAlignment="1">
      <alignment horizontal="center" vertical="center"/>
    </xf>
    <xf numFmtId="38" fontId="85" fillId="3" borderId="97" xfId="2" applyFont="1" applyFill="1" applyBorder="1" applyAlignment="1">
      <alignment horizontal="center" vertical="center"/>
    </xf>
    <xf numFmtId="38" fontId="85" fillId="3" borderId="103" xfId="2" applyFont="1" applyFill="1" applyBorder="1" applyAlignment="1">
      <alignment horizontal="center" vertical="center"/>
    </xf>
    <xf numFmtId="38" fontId="85" fillId="3" borderId="11" xfId="2" applyFont="1" applyFill="1" applyBorder="1" applyAlignment="1">
      <alignment horizontal="right" vertical="center"/>
    </xf>
    <xf numFmtId="38" fontId="85" fillId="3" borderId="25" xfId="2" applyFont="1" applyFill="1" applyBorder="1" applyAlignment="1">
      <alignment horizontal="right" vertical="center"/>
    </xf>
    <xf numFmtId="38" fontId="85" fillId="3" borderId="26" xfId="2" applyFont="1" applyFill="1" applyBorder="1" applyAlignment="1">
      <alignment horizontal="right" vertical="center"/>
    </xf>
    <xf numFmtId="38" fontId="85" fillId="3" borderId="11" xfId="2" applyFont="1" applyFill="1" applyBorder="1" applyAlignment="1">
      <alignment vertical="center"/>
    </xf>
    <xf numFmtId="38" fontId="85" fillId="3" borderId="25" xfId="2" applyFont="1" applyFill="1" applyBorder="1" applyAlignment="1">
      <alignment vertical="center"/>
    </xf>
    <xf numFmtId="38" fontId="85" fillId="3" borderId="26" xfId="2" applyFont="1" applyFill="1" applyBorder="1" applyAlignment="1">
      <alignment vertical="center"/>
    </xf>
    <xf numFmtId="38" fontId="85" fillId="3" borderId="48" xfId="2" applyFont="1" applyFill="1" applyBorder="1" applyAlignment="1">
      <alignment horizontal="right" vertical="center"/>
    </xf>
    <xf numFmtId="38" fontId="85" fillId="3" borderId="45" xfId="2" applyFont="1" applyFill="1" applyBorder="1" applyAlignment="1">
      <alignment horizontal="right" vertical="center"/>
    </xf>
    <xf numFmtId="38" fontId="85" fillId="3" borderId="49" xfId="2" applyFont="1" applyFill="1" applyBorder="1" applyAlignment="1">
      <alignment horizontal="right" vertical="center"/>
    </xf>
    <xf numFmtId="0" fontId="82" fillId="0" borderId="0" xfId="0" applyFont="1">
      <alignment vertical="center"/>
    </xf>
    <xf numFmtId="0" fontId="89" fillId="0" borderId="0" xfId="0" applyFont="1">
      <alignment vertical="center"/>
    </xf>
    <xf numFmtId="0" fontId="83" fillId="0" borderId="0" xfId="6" applyFont="1">
      <alignment vertical="center"/>
    </xf>
    <xf numFmtId="0" fontId="90" fillId="0" borderId="0" xfId="6" applyFont="1">
      <alignment vertical="center"/>
    </xf>
    <xf numFmtId="0" fontId="91" fillId="0" borderId="0" xfId="4" applyFont="1" applyAlignment="1">
      <alignment vertical="center"/>
    </xf>
    <xf numFmtId="38" fontId="92" fillId="3" borderId="67" xfId="2" applyFont="1" applyFill="1" applyBorder="1" applyAlignment="1">
      <alignment horizontal="center" vertical="center" wrapText="1"/>
    </xf>
    <xf numFmtId="38" fontId="92" fillId="3" borderId="68" xfId="2" applyFont="1" applyFill="1" applyBorder="1" applyAlignment="1">
      <alignment horizontal="right" vertical="center"/>
    </xf>
    <xf numFmtId="38" fontId="92" fillId="3" borderId="71" xfId="2" applyFont="1" applyFill="1" applyBorder="1" applyAlignment="1">
      <alignment horizontal="center" vertical="center" wrapText="1"/>
    </xf>
    <xf numFmtId="38" fontId="92" fillId="3" borderId="72" xfId="2" applyFont="1" applyFill="1" applyBorder="1" applyAlignment="1">
      <alignment horizontal="right" vertical="center"/>
    </xf>
    <xf numFmtId="38" fontId="92" fillId="3" borderId="69" xfId="2" applyFont="1" applyFill="1" applyBorder="1" applyAlignment="1">
      <alignment horizontal="right" vertical="center"/>
    </xf>
    <xf numFmtId="38" fontId="92" fillId="3" borderId="73" xfId="2" applyFont="1" applyFill="1" applyBorder="1" applyAlignment="1">
      <alignment horizontal="right" vertical="center"/>
    </xf>
    <xf numFmtId="38" fontId="11" fillId="0" borderId="119" xfId="2" applyFont="1" applyFill="1" applyBorder="1" applyAlignment="1">
      <alignment horizontal="right" vertical="center"/>
    </xf>
    <xf numFmtId="38" fontId="11" fillId="0" borderId="120" xfId="2" applyFont="1" applyFill="1" applyBorder="1" applyAlignment="1">
      <alignment horizontal="right" vertical="center"/>
    </xf>
    <xf numFmtId="38" fontId="11" fillId="0" borderId="121" xfId="2" applyFont="1" applyFill="1" applyBorder="1" applyAlignment="1">
      <alignment horizontal="right" vertical="center"/>
    </xf>
    <xf numFmtId="38" fontId="92" fillId="3" borderId="6" xfId="2" applyFont="1" applyFill="1" applyBorder="1" applyAlignment="1">
      <alignment horizontal="center" vertical="center" wrapText="1"/>
    </xf>
    <xf numFmtId="38" fontId="92" fillId="3" borderId="76" xfId="2" applyFont="1" applyFill="1" applyBorder="1" applyAlignment="1">
      <alignment horizontal="right" vertical="center"/>
    </xf>
    <xf numFmtId="38" fontId="92" fillId="3" borderId="117" xfId="2" applyFont="1" applyFill="1" applyBorder="1" applyAlignment="1">
      <alignment horizontal="center" vertical="center" wrapText="1"/>
    </xf>
    <xf numFmtId="38" fontId="92" fillId="3" borderId="118" xfId="2" applyFont="1" applyFill="1" applyBorder="1" applyAlignment="1">
      <alignment horizontal="right" vertical="center"/>
    </xf>
    <xf numFmtId="38" fontId="92" fillId="3" borderId="9" xfId="2" applyFont="1" applyFill="1" applyBorder="1" applyAlignment="1">
      <alignment horizontal="center" vertical="center" wrapText="1"/>
    </xf>
    <xf numFmtId="38" fontId="92" fillId="3" borderId="77" xfId="2" applyFont="1" applyFill="1" applyBorder="1" applyAlignment="1">
      <alignment horizontal="right" vertical="center"/>
    </xf>
    <xf numFmtId="38" fontId="92" fillId="3" borderId="59" xfId="2" applyFont="1" applyFill="1" applyBorder="1" applyAlignment="1">
      <alignment horizontal="right" vertical="center"/>
    </xf>
    <xf numFmtId="38" fontId="92" fillId="3" borderId="120" xfId="2" applyFont="1" applyFill="1" applyBorder="1" applyAlignment="1">
      <alignment horizontal="right" vertical="center"/>
    </xf>
    <xf numFmtId="38" fontId="92" fillId="3" borderId="52" xfId="2" applyFont="1" applyFill="1" applyBorder="1" applyAlignment="1">
      <alignment horizontal="right" vertical="center"/>
    </xf>
    <xf numFmtId="0" fontId="84" fillId="3" borderId="84" xfId="0" applyFont="1" applyFill="1" applyBorder="1" applyAlignment="1">
      <alignment horizontal="center" vertical="center" wrapText="1"/>
    </xf>
    <xf numFmtId="38" fontId="84" fillId="3" borderId="71" xfId="2" applyFont="1" applyFill="1" applyBorder="1" applyAlignment="1">
      <alignment horizontal="center" vertical="center" wrapText="1"/>
    </xf>
  </cellXfs>
  <cellStyles count="12">
    <cellStyle name="パーセント 2" xfId="1" xr:uid="{00000000-0005-0000-0000-000000000000}"/>
    <cellStyle name="ハイパーリンク" xfId="5" builtinId="8"/>
    <cellStyle name="ハイパーリンク_19地球環境利子8.23" xfId="11" xr:uid="{69BB3991-EA95-46AC-9126-C8A68F12F09B}"/>
    <cellStyle name="桁区切り" xfId="2" builtinId="6"/>
    <cellStyle name="桁区切り 2" xfId="3" xr:uid="{00000000-0005-0000-0000-000002000000}"/>
    <cellStyle name="桁区切り 2 2" xfId="8" xr:uid="{9AD13B33-AFE9-4C19-86D9-4DE35B0CF4F3}"/>
    <cellStyle name="通貨 2" xfId="10" xr:uid="{A37C0E6E-29D3-433F-BE09-154AAFAB3203}"/>
    <cellStyle name="標準" xfId="0" builtinId="0"/>
    <cellStyle name="標準 2" xfId="4" xr:uid="{00000000-0005-0000-0000-000004000000}"/>
    <cellStyle name="標準 2 2" xfId="7" xr:uid="{93F361F9-0D1E-46F9-A2AE-9A781E964615}"/>
    <cellStyle name="標準 3" xfId="6" xr:uid="{48F9E49B-039C-4590-9899-665EEE7BD169}"/>
    <cellStyle name="標準 3 2" xfId="9" xr:uid="{C7A7EC2B-B6B4-48EE-AF82-A13F8E99A524}"/>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xdr:col>
      <xdr:colOff>0</xdr:colOff>
      <xdr:row>20</xdr:row>
      <xdr:rowOff>0</xdr:rowOff>
    </xdr:from>
    <xdr:to>
      <xdr:col>5</xdr:col>
      <xdr:colOff>0</xdr:colOff>
      <xdr:row>20</xdr:row>
      <xdr:rowOff>0</xdr:rowOff>
    </xdr:to>
    <xdr:sp macro="" textlink="">
      <xdr:nvSpPr>
        <xdr:cNvPr id="2" name="Line 10">
          <a:extLst>
            <a:ext uri="{FF2B5EF4-FFF2-40B4-BE49-F238E27FC236}">
              <a16:creationId xmlns:a16="http://schemas.microsoft.com/office/drawing/2014/main" id="{3950D65F-58DB-4075-97A9-ED2896E44B36}"/>
            </a:ext>
          </a:extLst>
        </xdr:cNvPr>
        <xdr:cNvSpPr>
          <a:spLocks noChangeShapeType="1"/>
        </xdr:cNvSpPr>
      </xdr:nvSpPr>
      <xdr:spPr bwMode="auto">
        <a:xfrm>
          <a:off x="9232900" y="5632450"/>
          <a:ext cx="0"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114300</xdr:colOff>
      <xdr:row>0</xdr:row>
      <xdr:rowOff>371475</xdr:rowOff>
    </xdr:from>
    <xdr:to>
      <xdr:col>20</xdr:col>
      <xdr:colOff>430492</xdr:colOff>
      <xdr:row>2</xdr:row>
      <xdr:rowOff>104775</xdr:rowOff>
    </xdr:to>
    <xdr:sp macro="" textlink="">
      <xdr:nvSpPr>
        <xdr:cNvPr id="2" name="テキスト ボックス 1">
          <a:extLst>
            <a:ext uri="{FF2B5EF4-FFF2-40B4-BE49-F238E27FC236}">
              <a16:creationId xmlns:a16="http://schemas.microsoft.com/office/drawing/2014/main" id="{FA10693D-8DE4-4CF5-BD9D-4FC8FEFCC0C9}"/>
            </a:ext>
          </a:extLst>
        </xdr:cNvPr>
        <xdr:cNvSpPr txBox="1"/>
      </xdr:nvSpPr>
      <xdr:spPr>
        <a:xfrm>
          <a:off x="6362700" y="371475"/>
          <a:ext cx="1659217" cy="495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twoCellAnchor>
    <xdr:from>
      <xdr:col>20</xdr:col>
      <xdr:colOff>95250</xdr:colOff>
      <xdr:row>1</xdr:row>
      <xdr:rowOff>104775</xdr:rowOff>
    </xdr:from>
    <xdr:to>
      <xdr:col>25</xdr:col>
      <xdr:colOff>591317</xdr:colOff>
      <xdr:row>2</xdr:row>
      <xdr:rowOff>173541</xdr:rowOff>
    </xdr:to>
    <xdr:sp macro="" textlink="">
      <xdr:nvSpPr>
        <xdr:cNvPr id="3" name="テキスト ボックス 2">
          <a:extLst>
            <a:ext uri="{FF2B5EF4-FFF2-40B4-BE49-F238E27FC236}">
              <a16:creationId xmlns:a16="http://schemas.microsoft.com/office/drawing/2014/main" id="{3C25117E-0BBF-4CC7-A0EC-81F0231DE575}"/>
            </a:ext>
          </a:extLst>
        </xdr:cNvPr>
        <xdr:cNvSpPr txBox="1"/>
      </xdr:nvSpPr>
      <xdr:spPr>
        <a:xfrm>
          <a:off x="7686675" y="485775"/>
          <a:ext cx="3639317" cy="449766"/>
        </a:xfrm>
        <a:prstGeom prst="rect">
          <a:avLst/>
        </a:prstGeom>
        <a:solidFill>
          <a:schemeClr val="tx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600" b="0" i="0" u="none" strike="noStrike">
              <a:ln>
                <a:solidFill>
                  <a:srgbClr val="FFFF00"/>
                </a:solidFill>
              </a:ln>
              <a:solidFill>
                <a:srgbClr val="FFFF00"/>
              </a:solidFill>
              <a:effectLst/>
              <a:latin typeface="+mn-lt"/>
              <a:ea typeface="+mn-ea"/>
              <a:cs typeface="+mn-cs"/>
            </a:rPr>
            <a:t>※R7.4.1</a:t>
          </a:r>
          <a:r>
            <a:rPr lang="ja-JP" altLang="en-US" sz="1600" b="0" i="0" u="none" strike="noStrike">
              <a:ln>
                <a:solidFill>
                  <a:srgbClr val="FFFF00"/>
                </a:solidFill>
              </a:ln>
              <a:solidFill>
                <a:srgbClr val="FFFF00"/>
              </a:solidFill>
              <a:effectLst/>
              <a:latin typeface="+mn-lt"/>
              <a:ea typeface="+mn-ea"/>
              <a:cs typeface="+mn-cs"/>
            </a:rPr>
            <a:t>～</a:t>
          </a:r>
          <a:r>
            <a:rPr lang="en-US" altLang="ja-JP" sz="1600" b="0" i="0" u="none" strike="noStrike">
              <a:ln>
                <a:solidFill>
                  <a:srgbClr val="FFFF00"/>
                </a:solidFill>
              </a:ln>
              <a:solidFill>
                <a:srgbClr val="FFFF00"/>
              </a:solidFill>
              <a:effectLst/>
              <a:latin typeface="+mn-lt"/>
              <a:ea typeface="+mn-ea"/>
              <a:cs typeface="+mn-cs"/>
            </a:rPr>
            <a:t>R7.12.31</a:t>
          </a:r>
          <a:r>
            <a:rPr lang="ja-JP" altLang="en-US" sz="1600" b="0" i="0" u="none" strike="noStrike">
              <a:ln>
                <a:solidFill>
                  <a:srgbClr val="FFFF00"/>
                </a:solidFill>
              </a:ln>
              <a:solidFill>
                <a:srgbClr val="FFFF00"/>
              </a:solidFill>
              <a:effectLst/>
              <a:latin typeface="+mn-lt"/>
              <a:ea typeface="+mn-ea"/>
              <a:cs typeface="+mn-cs"/>
            </a:rPr>
            <a:t>にかかる経費が対象</a:t>
          </a:r>
          <a:endParaRPr lang="en-US" altLang="ja-JP" sz="1600">
            <a:ln>
              <a:solidFill>
                <a:srgbClr val="FFFF00"/>
              </a:solidFill>
            </a:ln>
            <a:solidFill>
              <a:srgbClr val="FFFF00"/>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154781</xdr:colOff>
      <xdr:row>33</xdr:row>
      <xdr:rowOff>114300</xdr:rowOff>
    </xdr:from>
    <xdr:to>
      <xdr:col>13</xdr:col>
      <xdr:colOff>368300</xdr:colOff>
      <xdr:row>38</xdr:row>
      <xdr:rowOff>0</xdr:rowOff>
    </xdr:to>
    <xdr:sp macro="" textlink="">
      <xdr:nvSpPr>
        <xdr:cNvPr id="2" name="四角形吹き出し 1">
          <a:extLst>
            <a:ext uri="{FF2B5EF4-FFF2-40B4-BE49-F238E27FC236}">
              <a16:creationId xmlns:a16="http://schemas.microsoft.com/office/drawing/2014/main" id="{296F874A-B0F0-4F67-BBD0-56E752D44E36}"/>
            </a:ext>
          </a:extLst>
        </xdr:cNvPr>
        <xdr:cNvSpPr/>
      </xdr:nvSpPr>
      <xdr:spPr>
        <a:xfrm>
          <a:off x="7250906" y="8753475"/>
          <a:ext cx="1537494" cy="1162050"/>
        </a:xfrm>
        <a:prstGeom prst="wedgeRectCallout">
          <a:avLst>
            <a:gd name="adj1" fmla="val -68155"/>
            <a:gd name="adj2" fmla="val 23922"/>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自動入力されている住所・団体名・代表者職氏名・担当者欄の氏名、電話番号、メールに誤りがないか確認願います。</a:t>
          </a:r>
          <a:endParaRPr lang="ja-JP" altLang="ja-JP">
            <a:effectLst/>
          </a:endParaRPr>
        </a:p>
        <a:p>
          <a:pPr algn="l"/>
          <a:endParaRPr kumimoji="1" lang="ja-JP" altLang="en-US" sz="1100"/>
        </a:p>
      </xdr:txBody>
    </xdr:sp>
    <xdr:clientData/>
  </xdr:twoCellAnchor>
  <xdr:twoCellAnchor>
    <xdr:from>
      <xdr:col>8</xdr:col>
      <xdr:colOff>200025</xdr:colOff>
      <xdr:row>5</xdr:row>
      <xdr:rowOff>104775</xdr:rowOff>
    </xdr:from>
    <xdr:to>
      <xdr:col>10</xdr:col>
      <xdr:colOff>50800</xdr:colOff>
      <xdr:row>12</xdr:row>
      <xdr:rowOff>180975</xdr:rowOff>
    </xdr:to>
    <xdr:sp macro="" textlink="">
      <xdr:nvSpPr>
        <xdr:cNvPr id="3" name="右中かっこ 2">
          <a:extLst>
            <a:ext uri="{FF2B5EF4-FFF2-40B4-BE49-F238E27FC236}">
              <a16:creationId xmlns:a16="http://schemas.microsoft.com/office/drawing/2014/main" id="{85470F02-EC32-4170-B00C-2EA46F146849}"/>
            </a:ext>
          </a:extLst>
        </xdr:cNvPr>
        <xdr:cNvSpPr/>
      </xdr:nvSpPr>
      <xdr:spPr>
        <a:xfrm>
          <a:off x="7600950" y="1571625"/>
          <a:ext cx="603250" cy="1962150"/>
        </a:xfrm>
        <a:prstGeom prst="rightBrace">
          <a:avLst>
            <a:gd name="adj1" fmla="val 0"/>
            <a:gd name="adj2" fmla="val 49029"/>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209550</xdr:colOff>
      <xdr:row>13</xdr:row>
      <xdr:rowOff>219075</xdr:rowOff>
    </xdr:from>
    <xdr:to>
      <xdr:col>10</xdr:col>
      <xdr:colOff>60325</xdr:colOff>
      <xdr:row>24</xdr:row>
      <xdr:rowOff>85724</xdr:rowOff>
    </xdr:to>
    <xdr:sp macro="" textlink="">
      <xdr:nvSpPr>
        <xdr:cNvPr id="4" name="右中かっこ 3">
          <a:extLst>
            <a:ext uri="{FF2B5EF4-FFF2-40B4-BE49-F238E27FC236}">
              <a16:creationId xmlns:a16="http://schemas.microsoft.com/office/drawing/2014/main" id="{58C2DDA0-0B3F-437D-85A8-C30E61043213}"/>
            </a:ext>
          </a:extLst>
        </xdr:cNvPr>
        <xdr:cNvSpPr/>
      </xdr:nvSpPr>
      <xdr:spPr>
        <a:xfrm>
          <a:off x="7610475" y="3819525"/>
          <a:ext cx="603250" cy="2647949"/>
        </a:xfrm>
        <a:prstGeom prst="rightBrace">
          <a:avLst>
            <a:gd name="adj1" fmla="val 0"/>
            <a:gd name="adj2" fmla="val 43525"/>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120650</xdr:colOff>
      <xdr:row>30</xdr:row>
      <xdr:rowOff>0</xdr:rowOff>
    </xdr:from>
    <xdr:to>
      <xdr:col>15</xdr:col>
      <xdr:colOff>220663</xdr:colOff>
      <xdr:row>32</xdr:row>
      <xdr:rowOff>120650</xdr:rowOff>
    </xdr:to>
    <xdr:sp macro="" textlink="">
      <xdr:nvSpPr>
        <xdr:cNvPr id="5" name="四角形吹き出し 5">
          <a:extLst>
            <a:ext uri="{FF2B5EF4-FFF2-40B4-BE49-F238E27FC236}">
              <a16:creationId xmlns:a16="http://schemas.microsoft.com/office/drawing/2014/main" id="{CEFFF3E8-4809-4284-9B02-50C701D1613B}"/>
            </a:ext>
          </a:extLst>
        </xdr:cNvPr>
        <xdr:cNvSpPr/>
      </xdr:nvSpPr>
      <xdr:spPr>
        <a:xfrm>
          <a:off x="7216775" y="7905750"/>
          <a:ext cx="2452688" cy="577850"/>
        </a:xfrm>
        <a:prstGeom prst="wedgeRectCallout">
          <a:avLst>
            <a:gd name="adj1" fmla="val -62896"/>
            <a:gd name="adj2" fmla="val 18038"/>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a:t>発行責任者が担当者と異なる場合は手入力で修正してください。</a:t>
          </a:r>
          <a:endParaRPr kumimoji="1" lang="en-US" altLang="ja-JP" sz="1200"/>
        </a:p>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760508</xdr:colOff>
      <xdr:row>1</xdr:row>
      <xdr:rowOff>0</xdr:rowOff>
    </xdr:from>
    <xdr:to>
      <xdr:col>4</xdr:col>
      <xdr:colOff>447492</xdr:colOff>
      <xdr:row>2</xdr:row>
      <xdr:rowOff>122353</xdr:rowOff>
    </xdr:to>
    <xdr:sp macro="" textlink="">
      <xdr:nvSpPr>
        <xdr:cNvPr id="2" name="テキスト ボックス 1">
          <a:extLst>
            <a:ext uri="{FF2B5EF4-FFF2-40B4-BE49-F238E27FC236}">
              <a16:creationId xmlns:a16="http://schemas.microsoft.com/office/drawing/2014/main" id="{0E5BD66D-D236-4267-8A1B-9FF66BCF0022}"/>
            </a:ext>
          </a:extLst>
        </xdr:cNvPr>
        <xdr:cNvSpPr txBox="1"/>
      </xdr:nvSpPr>
      <xdr:spPr>
        <a:xfrm>
          <a:off x="4996332" y="302559"/>
          <a:ext cx="1625601" cy="447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9261</xdr:colOff>
      <xdr:row>9</xdr:row>
      <xdr:rowOff>290512</xdr:rowOff>
    </xdr:from>
    <xdr:to>
      <xdr:col>13</xdr:col>
      <xdr:colOff>75936</xdr:colOff>
      <xdr:row>11</xdr:row>
      <xdr:rowOff>138112</xdr:rowOff>
    </xdr:to>
    <xdr:sp macro="" textlink="">
      <xdr:nvSpPr>
        <xdr:cNvPr id="2" name="四角形吹き出し 5">
          <a:extLst>
            <a:ext uri="{FF2B5EF4-FFF2-40B4-BE49-F238E27FC236}">
              <a16:creationId xmlns:a16="http://schemas.microsoft.com/office/drawing/2014/main" id="{00000000-0008-0000-0500-000002000000}"/>
            </a:ext>
          </a:extLst>
        </xdr:cNvPr>
        <xdr:cNvSpPr/>
      </xdr:nvSpPr>
      <xdr:spPr>
        <a:xfrm>
          <a:off x="6848740" y="2446866"/>
          <a:ext cx="1561571" cy="958850"/>
        </a:xfrm>
        <a:prstGeom prst="wedgeRectCallout">
          <a:avLst>
            <a:gd name="adj1" fmla="val -60606"/>
            <a:gd name="adj2" fmla="val 87099"/>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自動入力されている住所・団体名・代表者職氏名に誤りがないか確認してください。</a:t>
          </a:r>
        </a:p>
      </xdr:txBody>
    </xdr:sp>
    <xdr:clientData/>
  </xdr:twoCellAnchor>
  <xdr:twoCellAnchor>
    <xdr:from>
      <xdr:col>9</xdr:col>
      <xdr:colOff>284426</xdr:colOff>
      <xdr:row>4</xdr:row>
      <xdr:rowOff>29766</xdr:rowOff>
    </xdr:from>
    <xdr:to>
      <xdr:col>12</xdr:col>
      <xdr:colOff>590462</xdr:colOff>
      <xdr:row>6</xdr:row>
      <xdr:rowOff>40526</xdr:rowOff>
    </xdr:to>
    <xdr:sp macro="" textlink="">
      <xdr:nvSpPr>
        <xdr:cNvPr id="3" name="四角形吹き出し 1">
          <a:extLst>
            <a:ext uri="{FF2B5EF4-FFF2-40B4-BE49-F238E27FC236}">
              <a16:creationId xmlns:a16="http://schemas.microsoft.com/office/drawing/2014/main" id="{01AEBE84-29BF-4831-B2D5-9D4882B4CB05}"/>
            </a:ext>
          </a:extLst>
        </xdr:cNvPr>
        <xdr:cNvSpPr/>
      </xdr:nvSpPr>
      <xdr:spPr>
        <a:xfrm>
          <a:off x="6746874" y="935964"/>
          <a:ext cx="1549578" cy="685447"/>
        </a:xfrm>
        <a:prstGeom prst="wedgeRectCallout">
          <a:avLst>
            <a:gd name="adj1" fmla="val -57197"/>
            <a:gd name="adj2" fmla="val 70267"/>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便宜上、申請日は統一させていただきます。</a:t>
          </a:r>
        </a:p>
      </xdr:txBody>
    </xdr:sp>
    <xdr:clientData/>
  </xdr:twoCellAnchor>
  <xdr:twoCellAnchor>
    <xdr:from>
      <xdr:col>9</xdr:col>
      <xdr:colOff>357188</xdr:colOff>
      <xdr:row>22</xdr:row>
      <xdr:rowOff>39688</xdr:rowOff>
    </xdr:from>
    <xdr:to>
      <xdr:col>13</xdr:col>
      <xdr:colOff>34971</xdr:colOff>
      <xdr:row>24</xdr:row>
      <xdr:rowOff>269346</xdr:rowOff>
    </xdr:to>
    <xdr:sp macro="" textlink="">
      <xdr:nvSpPr>
        <xdr:cNvPr id="4" name="四角形吹き出し 3">
          <a:extLst>
            <a:ext uri="{FF2B5EF4-FFF2-40B4-BE49-F238E27FC236}">
              <a16:creationId xmlns:a16="http://schemas.microsoft.com/office/drawing/2014/main" id="{ABB559EB-C68D-4212-83FA-3F4E15B3C9A8}"/>
            </a:ext>
          </a:extLst>
        </xdr:cNvPr>
        <xdr:cNvSpPr/>
      </xdr:nvSpPr>
      <xdr:spPr>
        <a:xfrm>
          <a:off x="6806407" y="6856016"/>
          <a:ext cx="1533173" cy="864658"/>
        </a:xfrm>
        <a:prstGeom prst="wedgeRectCallout">
          <a:avLst>
            <a:gd name="adj1" fmla="val -57197"/>
            <a:gd name="adj2" fmla="val 70267"/>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便宜上、着手年月日、完了年月日は統一させていただきます。</a:t>
          </a:r>
        </a:p>
      </xdr:txBody>
    </xdr:sp>
    <xdr:clientData/>
  </xdr:twoCellAnchor>
  <xdr:twoCellAnchor>
    <xdr:from>
      <xdr:col>7</xdr:col>
      <xdr:colOff>347266</xdr:colOff>
      <xdr:row>2</xdr:row>
      <xdr:rowOff>69453</xdr:rowOff>
    </xdr:from>
    <xdr:to>
      <xdr:col>9</xdr:col>
      <xdr:colOff>312342</xdr:colOff>
      <xdr:row>4</xdr:row>
      <xdr:rowOff>93310</xdr:rowOff>
    </xdr:to>
    <xdr:sp macro="" textlink="">
      <xdr:nvSpPr>
        <xdr:cNvPr id="5" name="テキスト ボックス 4">
          <a:extLst>
            <a:ext uri="{FF2B5EF4-FFF2-40B4-BE49-F238E27FC236}">
              <a16:creationId xmlns:a16="http://schemas.microsoft.com/office/drawing/2014/main" id="{611A48FC-9355-41AF-92CB-AB434648C11D}"/>
            </a:ext>
          </a:extLst>
        </xdr:cNvPr>
        <xdr:cNvSpPr txBox="1"/>
      </xdr:nvSpPr>
      <xdr:spPr>
        <a:xfrm>
          <a:off x="5129610" y="545703"/>
          <a:ext cx="1631951" cy="4504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323491</xdr:colOff>
      <xdr:row>7</xdr:row>
      <xdr:rowOff>71887</xdr:rowOff>
    </xdr:from>
    <xdr:to>
      <xdr:col>13</xdr:col>
      <xdr:colOff>1320876</xdr:colOff>
      <xdr:row>11</xdr:row>
      <xdr:rowOff>206675</xdr:rowOff>
    </xdr:to>
    <xdr:sp macro="" textlink="">
      <xdr:nvSpPr>
        <xdr:cNvPr id="2" name="四角形吹き出し 1">
          <a:extLst>
            <a:ext uri="{FF2B5EF4-FFF2-40B4-BE49-F238E27FC236}">
              <a16:creationId xmlns:a16="http://schemas.microsoft.com/office/drawing/2014/main" id="{FF497B52-51A7-49B2-9263-9D49D6A32622}"/>
            </a:ext>
          </a:extLst>
        </xdr:cNvPr>
        <xdr:cNvSpPr/>
      </xdr:nvSpPr>
      <xdr:spPr>
        <a:xfrm>
          <a:off x="6946062" y="1581510"/>
          <a:ext cx="2578894" cy="1186132"/>
        </a:xfrm>
        <a:prstGeom prst="wedgeRectCallout">
          <a:avLst>
            <a:gd name="adj1" fmla="val -60313"/>
            <a:gd name="adj2" fmla="val 12806"/>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上段</a:t>
          </a:r>
          <a:r>
            <a:rPr kumimoji="1" lang="en-US" altLang="ja-JP" sz="1100"/>
            <a:t>(    )</a:t>
          </a:r>
          <a:r>
            <a:rPr kumimoji="1" lang="ja-JP" altLang="en-US" sz="1100"/>
            <a:t>は交付申請時に別記に記載した金額です。申請時の書類を準備いただき、入力してください。</a:t>
          </a:r>
          <a:endParaRPr kumimoji="1" lang="en-US" altLang="ja-JP" sz="1100"/>
        </a:p>
        <a:p>
          <a:pPr algn="l"/>
          <a:endParaRPr kumimoji="1" lang="en-US" altLang="ja-JP" sz="1100"/>
        </a:p>
        <a:p>
          <a:pPr algn="l"/>
          <a:r>
            <a:rPr kumimoji="1" lang="ja-JP" altLang="en-US" sz="1100"/>
            <a:t>下段は自動で実績額が表示されます。</a:t>
          </a:r>
          <a:endParaRPr kumimoji="1" lang="en-US" altLang="ja-JP" sz="1100"/>
        </a:p>
        <a:p>
          <a:pPr algn="l"/>
          <a:endParaRPr kumimoji="1" lang="ja-JP" altLang="en-US" sz="1100"/>
        </a:p>
      </xdr:txBody>
    </xdr:sp>
    <xdr:clientData/>
  </xdr:twoCellAnchor>
  <xdr:twoCellAnchor>
    <xdr:from>
      <xdr:col>8</xdr:col>
      <xdr:colOff>251603</xdr:colOff>
      <xdr:row>1</xdr:row>
      <xdr:rowOff>17971</xdr:rowOff>
    </xdr:from>
    <xdr:to>
      <xdr:col>11</xdr:col>
      <xdr:colOff>301505</xdr:colOff>
      <xdr:row>3</xdr:row>
      <xdr:rowOff>105860</xdr:rowOff>
    </xdr:to>
    <xdr:sp macro="" textlink="">
      <xdr:nvSpPr>
        <xdr:cNvPr id="3" name="テキスト ボックス 2">
          <a:extLst>
            <a:ext uri="{FF2B5EF4-FFF2-40B4-BE49-F238E27FC236}">
              <a16:creationId xmlns:a16="http://schemas.microsoft.com/office/drawing/2014/main" id="{A3A886CA-621D-4762-8BD9-DF0ADB81274C}"/>
            </a:ext>
          </a:extLst>
        </xdr:cNvPr>
        <xdr:cNvSpPr txBox="1"/>
      </xdr:nvSpPr>
      <xdr:spPr>
        <a:xfrm>
          <a:off x="4717570" y="278561"/>
          <a:ext cx="1622426" cy="447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190500</xdr:colOff>
      <xdr:row>0</xdr:row>
      <xdr:rowOff>142876</xdr:rowOff>
    </xdr:from>
    <xdr:to>
      <xdr:col>13</xdr:col>
      <xdr:colOff>721178</xdr:colOff>
      <xdr:row>11</xdr:row>
      <xdr:rowOff>545420</xdr:rowOff>
    </xdr:to>
    <xdr:sp macro="" textlink="">
      <xdr:nvSpPr>
        <xdr:cNvPr id="2" name="テキスト ボックス 1">
          <a:extLst>
            <a:ext uri="{FF2B5EF4-FFF2-40B4-BE49-F238E27FC236}">
              <a16:creationId xmlns:a16="http://schemas.microsoft.com/office/drawing/2014/main" id="{E5CED85E-551B-4F5A-8AC0-31BB6B87A4EE}"/>
            </a:ext>
          </a:extLst>
        </xdr:cNvPr>
        <xdr:cNvSpPr txBox="1"/>
      </xdr:nvSpPr>
      <xdr:spPr>
        <a:xfrm>
          <a:off x="16256000" y="142876"/>
          <a:ext cx="4007303" cy="35219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交付申請で提出した「訪問介護人材等確保対策事業所要額調書」をお手元に用意して作成してください。</a:t>
          </a:r>
          <a:endParaRPr kumimoji="1" lang="en-US" altLang="ja-JP" sz="1800"/>
        </a:p>
        <a:p>
          <a:endParaRPr kumimoji="1" lang="en-US" altLang="ja-JP" sz="1800"/>
        </a:p>
        <a:p>
          <a:r>
            <a:rPr kumimoji="1" lang="ja-JP" altLang="en-US" sz="1800"/>
            <a:t>「交付決定額</a:t>
          </a:r>
          <a:r>
            <a:rPr kumimoji="1" lang="en-US" altLang="ja-JP" sz="1800"/>
            <a:t>E</a:t>
          </a:r>
          <a:r>
            <a:rPr kumimoji="1" lang="ja-JP" altLang="en-US" sz="1800"/>
            <a:t>」は交付申請時の「訪問介護人材等確保対策事業所要額調書」の「補助所要額</a:t>
          </a:r>
          <a:r>
            <a:rPr kumimoji="1" lang="en-US" altLang="ja-JP" sz="1800"/>
            <a:t>D</a:t>
          </a:r>
          <a:r>
            <a:rPr kumimoji="1" lang="ja-JP" altLang="en-US" sz="1800"/>
            <a:t>」の金額を入力してください。</a:t>
          </a:r>
          <a:endParaRPr kumimoji="1" lang="en-US" altLang="ja-JP" sz="1800"/>
        </a:p>
        <a:p>
          <a:r>
            <a:rPr kumimoji="1" lang="ja-JP" altLang="en-US" sz="1800" b="1" u="sng">
              <a:solidFill>
                <a:srgbClr val="FF0000"/>
              </a:solidFill>
            </a:rPr>
            <a:t>不明な場合は、お問い合わせください。</a:t>
          </a:r>
        </a:p>
      </xdr:txBody>
    </xdr:sp>
    <xdr:clientData/>
  </xdr:twoCellAnchor>
  <xdr:twoCellAnchor>
    <xdr:from>
      <xdr:col>8</xdr:col>
      <xdr:colOff>1595438</xdr:colOff>
      <xdr:row>2</xdr:row>
      <xdr:rowOff>47624</xdr:rowOff>
    </xdr:from>
    <xdr:to>
      <xdr:col>10</xdr:col>
      <xdr:colOff>365919</xdr:colOff>
      <xdr:row>4</xdr:row>
      <xdr:rowOff>30255</xdr:rowOff>
    </xdr:to>
    <xdr:sp macro="" textlink="">
      <xdr:nvSpPr>
        <xdr:cNvPr id="3" name="テキスト ボックス 2">
          <a:extLst>
            <a:ext uri="{FF2B5EF4-FFF2-40B4-BE49-F238E27FC236}">
              <a16:creationId xmlns:a16="http://schemas.microsoft.com/office/drawing/2014/main" id="{ECAA0114-E304-4791-BC38-7D79F15895D1}"/>
            </a:ext>
          </a:extLst>
        </xdr:cNvPr>
        <xdr:cNvSpPr txBox="1"/>
      </xdr:nvSpPr>
      <xdr:spPr>
        <a:xfrm>
          <a:off x="14787563" y="785812"/>
          <a:ext cx="1663700" cy="482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twoCellAnchor>
    <xdr:from>
      <xdr:col>3</xdr:col>
      <xdr:colOff>190500</xdr:colOff>
      <xdr:row>12</xdr:row>
      <xdr:rowOff>500062</xdr:rowOff>
    </xdr:from>
    <xdr:to>
      <xdr:col>4</xdr:col>
      <xdr:colOff>328379</xdr:colOff>
      <xdr:row>15</xdr:row>
      <xdr:rowOff>14009</xdr:rowOff>
    </xdr:to>
    <xdr:sp macro="" textlink="">
      <xdr:nvSpPr>
        <xdr:cNvPr id="4" name="四角形吹き出し 1">
          <a:extLst>
            <a:ext uri="{FF2B5EF4-FFF2-40B4-BE49-F238E27FC236}">
              <a16:creationId xmlns:a16="http://schemas.microsoft.com/office/drawing/2014/main" id="{838699AE-CC40-4FD5-8B8E-B9EA998A3608}"/>
            </a:ext>
          </a:extLst>
        </xdr:cNvPr>
        <xdr:cNvSpPr/>
      </xdr:nvSpPr>
      <xdr:spPr>
        <a:xfrm>
          <a:off x="4750594" y="4202906"/>
          <a:ext cx="1864285" cy="906978"/>
        </a:xfrm>
        <a:prstGeom prst="wedgeRectCallout">
          <a:avLst>
            <a:gd name="adj1" fmla="val -57197"/>
            <a:gd name="adj2" fmla="val 70267"/>
          </a:avLst>
        </a:prstGeom>
        <a:solidFill>
          <a:schemeClr val="accent5">
            <a:lumMod val="20000"/>
            <a:lumOff val="80000"/>
          </a:schemeClr>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b="1"/>
            <a:t>研修派遣整理シートを確認し記入してください。</a:t>
          </a:r>
        </a:p>
      </xdr:txBody>
    </xdr:sp>
    <xdr:clientData/>
  </xdr:twoCellAnchor>
  <xdr:twoCellAnchor>
    <xdr:from>
      <xdr:col>3</xdr:col>
      <xdr:colOff>190500</xdr:colOff>
      <xdr:row>7</xdr:row>
      <xdr:rowOff>83344</xdr:rowOff>
    </xdr:from>
    <xdr:to>
      <xdr:col>4</xdr:col>
      <xdr:colOff>331554</xdr:colOff>
      <xdr:row>10</xdr:row>
      <xdr:rowOff>171638</xdr:rowOff>
    </xdr:to>
    <xdr:sp macro="" textlink="">
      <xdr:nvSpPr>
        <xdr:cNvPr id="5" name="四角形吹き出し 1">
          <a:extLst>
            <a:ext uri="{FF2B5EF4-FFF2-40B4-BE49-F238E27FC236}">
              <a16:creationId xmlns:a16="http://schemas.microsoft.com/office/drawing/2014/main" id="{D780864B-B6FB-420A-955C-915B71D7F5BF}"/>
            </a:ext>
          </a:extLst>
        </xdr:cNvPr>
        <xdr:cNvSpPr/>
      </xdr:nvSpPr>
      <xdr:spPr>
        <a:xfrm>
          <a:off x="4750594" y="2155032"/>
          <a:ext cx="1867460" cy="921731"/>
        </a:xfrm>
        <a:prstGeom prst="wedgeRectCallout">
          <a:avLst>
            <a:gd name="adj1" fmla="val -57197"/>
            <a:gd name="adj2" fmla="val 70267"/>
          </a:avLst>
        </a:prstGeom>
        <a:solidFill>
          <a:schemeClr val="accent5">
            <a:lumMod val="20000"/>
            <a:lumOff val="80000"/>
          </a:schemeClr>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b="1"/>
            <a:t>各研修対象者にかかった経費を記入してください。</a:t>
          </a:r>
        </a:p>
      </xdr:txBody>
    </xdr:sp>
    <xdr:clientData/>
  </xdr:twoCellAnchor>
  <xdr:twoCellAnchor>
    <xdr:from>
      <xdr:col>4</xdr:col>
      <xdr:colOff>226219</xdr:colOff>
      <xdr:row>19</xdr:row>
      <xdr:rowOff>26988</xdr:rowOff>
    </xdr:from>
    <xdr:to>
      <xdr:col>5</xdr:col>
      <xdr:colOff>631031</xdr:colOff>
      <xdr:row>21</xdr:row>
      <xdr:rowOff>126722</xdr:rowOff>
    </xdr:to>
    <xdr:sp macro="" textlink="">
      <xdr:nvSpPr>
        <xdr:cNvPr id="6" name="四角形吹き出し 1">
          <a:extLst>
            <a:ext uri="{FF2B5EF4-FFF2-40B4-BE49-F238E27FC236}">
              <a16:creationId xmlns:a16="http://schemas.microsoft.com/office/drawing/2014/main" id="{12E05926-53E7-4F48-B3C5-0121F65729C3}"/>
            </a:ext>
          </a:extLst>
        </xdr:cNvPr>
        <xdr:cNvSpPr/>
      </xdr:nvSpPr>
      <xdr:spPr>
        <a:xfrm>
          <a:off x="6512719" y="7504113"/>
          <a:ext cx="2131218" cy="897453"/>
        </a:xfrm>
        <a:prstGeom prst="wedgeRectCallout">
          <a:avLst>
            <a:gd name="adj1" fmla="val -57197"/>
            <a:gd name="adj2" fmla="val 70267"/>
          </a:avLst>
        </a:prstGeom>
        <a:solidFill>
          <a:schemeClr val="accent5">
            <a:lumMod val="20000"/>
            <a:lumOff val="80000"/>
          </a:schemeClr>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b="1"/>
            <a:t>代替職員の雇用期間に応じて、下表から入力してください。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15</xdr:col>
      <xdr:colOff>145677</xdr:colOff>
      <xdr:row>22</xdr:row>
      <xdr:rowOff>134471</xdr:rowOff>
    </xdr:from>
    <xdr:to>
      <xdr:col>20</xdr:col>
      <xdr:colOff>198629</xdr:colOff>
      <xdr:row>24</xdr:row>
      <xdr:rowOff>294808</xdr:rowOff>
    </xdr:to>
    <xdr:sp macro="" textlink="">
      <xdr:nvSpPr>
        <xdr:cNvPr id="2" name="四角形吹き出し 1">
          <a:extLst>
            <a:ext uri="{FF2B5EF4-FFF2-40B4-BE49-F238E27FC236}">
              <a16:creationId xmlns:a16="http://schemas.microsoft.com/office/drawing/2014/main" id="{E6EF1014-74C5-478B-B139-62B2D9F561D5}"/>
            </a:ext>
          </a:extLst>
        </xdr:cNvPr>
        <xdr:cNvSpPr/>
      </xdr:nvSpPr>
      <xdr:spPr>
        <a:xfrm>
          <a:off x="5782236" y="6600265"/>
          <a:ext cx="1879511" cy="922337"/>
        </a:xfrm>
        <a:prstGeom prst="wedgeRectCallout">
          <a:avLst>
            <a:gd name="adj1" fmla="val -74153"/>
            <a:gd name="adj2" fmla="val -54085"/>
          </a:avLst>
        </a:prstGeom>
        <a:solidFill>
          <a:schemeClr val="accent5">
            <a:lumMod val="20000"/>
            <a:lumOff val="80000"/>
          </a:schemeClr>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600" b="1">
              <a:solidFill>
                <a:schemeClr val="dk1"/>
              </a:solidFill>
              <a:effectLst/>
              <a:latin typeface="+mn-lt"/>
              <a:ea typeface="+mn-ea"/>
              <a:cs typeface="+mn-cs"/>
            </a:rPr>
            <a:t>受講者氏名等は別紙整理シートに記載してください</a:t>
          </a:r>
          <a:r>
            <a:rPr kumimoji="1" lang="ja-JP" altLang="ja-JP" sz="1100">
              <a:solidFill>
                <a:schemeClr val="dk1"/>
              </a:solidFill>
              <a:effectLst/>
              <a:latin typeface="+mn-lt"/>
              <a:ea typeface="+mn-ea"/>
              <a:cs typeface="+mn-cs"/>
            </a:rPr>
            <a:t>。</a:t>
          </a:r>
          <a:endParaRPr lang="ja-JP" altLang="ja-JP" sz="1600">
            <a:effectLst/>
          </a:endParaRPr>
        </a:p>
        <a:p>
          <a:pPr algn="l"/>
          <a:endParaRPr kumimoji="1" lang="ja-JP" altLang="en-US" sz="1600" b="1"/>
        </a:p>
      </xdr:txBody>
    </xdr:sp>
    <xdr:clientData/>
  </xdr:twoCellAnchor>
  <xdr:twoCellAnchor>
    <xdr:from>
      <xdr:col>17</xdr:col>
      <xdr:colOff>56030</xdr:colOff>
      <xdr:row>1</xdr:row>
      <xdr:rowOff>100853</xdr:rowOff>
    </xdr:from>
    <xdr:to>
      <xdr:col>20</xdr:col>
      <xdr:colOff>289091</xdr:colOff>
      <xdr:row>3</xdr:row>
      <xdr:rowOff>86181</xdr:rowOff>
    </xdr:to>
    <xdr:sp macro="" textlink="">
      <xdr:nvSpPr>
        <xdr:cNvPr id="3" name="テキスト ボックス 2">
          <a:extLst>
            <a:ext uri="{FF2B5EF4-FFF2-40B4-BE49-F238E27FC236}">
              <a16:creationId xmlns:a16="http://schemas.microsoft.com/office/drawing/2014/main" id="{6A13EA4D-0C66-4CEE-8908-4C05EFB02CF8}"/>
            </a:ext>
          </a:extLst>
        </xdr:cNvPr>
        <xdr:cNvSpPr txBox="1"/>
      </xdr:nvSpPr>
      <xdr:spPr>
        <a:xfrm>
          <a:off x="6107206" y="605118"/>
          <a:ext cx="1645003" cy="4335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twoCellAnchor>
    <xdr:from>
      <xdr:col>3</xdr:col>
      <xdr:colOff>100854</xdr:colOff>
      <xdr:row>12</xdr:row>
      <xdr:rowOff>372969</xdr:rowOff>
    </xdr:from>
    <xdr:to>
      <xdr:col>19</xdr:col>
      <xdr:colOff>108533</xdr:colOff>
      <xdr:row>17</xdr:row>
      <xdr:rowOff>319694</xdr:rowOff>
    </xdr:to>
    <xdr:sp macro="" textlink="">
      <xdr:nvSpPr>
        <xdr:cNvPr id="4" name="テキスト ボックス 3">
          <a:extLst>
            <a:ext uri="{FF2B5EF4-FFF2-40B4-BE49-F238E27FC236}">
              <a16:creationId xmlns:a16="http://schemas.microsoft.com/office/drawing/2014/main" id="{F615C8A6-3A48-4E5F-915D-358BAA1B47E0}"/>
            </a:ext>
          </a:extLst>
        </xdr:cNvPr>
        <xdr:cNvSpPr txBox="1"/>
      </xdr:nvSpPr>
      <xdr:spPr>
        <a:xfrm>
          <a:off x="2151530" y="3656293"/>
          <a:ext cx="5139974" cy="1537960"/>
        </a:xfrm>
        <a:prstGeom prst="rect">
          <a:avLst/>
        </a:prstGeom>
        <a:solidFill>
          <a:schemeClr val="tx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600" b="0" i="0" u="none" strike="noStrike">
              <a:ln>
                <a:solidFill>
                  <a:srgbClr val="FFFF00"/>
                </a:solidFill>
              </a:ln>
              <a:solidFill>
                <a:srgbClr val="FFFF00"/>
              </a:solidFill>
              <a:effectLst/>
              <a:latin typeface="+mn-lt"/>
              <a:ea typeface="+mn-ea"/>
              <a:cs typeface="+mn-cs"/>
            </a:rPr>
            <a:t>※①</a:t>
          </a:r>
          <a:r>
            <a:rPr lang="ja-JP" altLang="en-US" sz="1600" b="0" i="0" u="none" strike="noStrike">
              <a:ln>
                <a:solidFill>
                  <a:srgbClr val="FFFF00"/>
                </a:solidFill>
              </a:ln>
              <a:solidFill>
                <a:srgbClr val="FFFF00"/>
              </a:solidFill>
              <a:effectLst/>
              <a:latin typeface="+mn-lt"/>
              <a:ea typeface="+mn-ea"/>
              <a:cs typeface="+mn-cs"/>
            </a:rPr>
            <a:t>　</a:t>
          </a:r>
          <a:r>
            <a:rPr lang="en-US" altLang="ja-JP" sz="1600" b="0" i="0" u="none" strike="noStrike">
              <a:ln>
                <a:solidFill>
                  <a:srgbClr val="FFFF00"/>
                </a:solidFill>
              </a:ln>
              <a:solidFill>
                <a:srgbClr val="FFFF00"/>
              </a:solidFill>
              <a:effectLst/>
              <a:latin typeface="+mn-lt"/>
              <a:ea typeface="+mn-ea"/>
              <a:cs typeface="+mn-cs"/>
            </a:rPr>
            <a:t>R7.4.1</a:t>
          </a:r>
          <a:r>
            <a:rPr lang="ja-JP" altLang="en-US" sz="1600" b="0" i="0" u="none" strike="noStrike">
              <a:ln>
                <a:solidFill>
                  <a:srgbClr val="FFFF00"/>
                </a:solidFill>
              </a:ln>
              <a:solidFill>
                <a:srgbClr val="FFFF00"/>
              </a:solidFill>
              <a:effectLst/>
              <a:latin typeface="+mn-lt"/>
              <a:ea typeface="+mn-ea"/>
              <a:cs typeface="+mn-cs"/>
            </a:rPr>
            <a:t>時点で入職１年以内の職員（非常勤を含む）が対象</a:t>
          </a:r>
          <a:endParaRPr lang="en-US" altLang="ja-JP" sz="1600" b="0" i="0" u="none" strike="noStrike">
            <a:ln>
              <a:solidFill>
                <a:srgbClr val="FFFF00"/>
              </a:solidFill>
            </a:ln>
            <a:solidFill>
              <a:srgbClr val="FFFF00"/>
            </a:solidFill>
            <a:effectLst/>
            <a:latin typeface="+mn-lt"/>
            <a:ea typeface="+mn-ea"/>
            <a:cs typeface="+mn-cs"/>
          </a:endParaRPr>
        </a:p>
        <a:p>
          <a:r>
            <a:rPr lang="ja-JP" altLang="en-US" sz="1600">
              <a:ln>
                <a:solidFill>
                  <a:srgbClr val="FFFF00"/>
                </a:solidFill>
              </a:ln>
              <a:solidFill>
                <a:srgbClr val="FFFF00"/>
              </a:solidFill>
            </a:rPr>
            <a:t> </a:t>
          </a:r>
          <a:r>
            <a:rPr lang="en-US" altLang="ja-JP" sz="1600" b="0" i="0" u="none" strike="noStrike">
              <a:ln>
                <a:solidFill>
                  <a:srgbClr val="FFFF00"/>
                </a:solidFill>
              </a:ln>
              <a:solidFill>
                <a:srgbClr val="FFFF00"/>
              </a:solidFill>
              <a:effectLst/>
              <a:latin typeface="+mn-lt"/>
              <a:ea typeface="+mn-ea"/>
              <a:cs typeface="+mn-cs"/>
            </a:rPr>
            <a:t>※②</a:t>
          </a:r>
          <a:r>
            <a:rPr lang="ja-JP" altLang="en-US" sz="1600" b="0" i="0" u="none" strike="noStrike">
              <a:ln>
                <a:solidFill>
                  <a:srgbClr val="FFFF00"/>
                </a:solidFill>
              </a:ln>
              <a:solidFill>
                <a:srgbClr val="FFFF00"/>
              </a:solidFill>
              <a:effectLst/>
              <a:latin typeface="+mn-lt"/>
              <a:ea typeface="+mn-ea"/>
              <a:cs typeface="+mn-cs"/>
            </a:rPr>
            <a:t>　研修期間は</a:t>
          </a:r>
          <a:r>
            <a:rPr lang="en-US" altLang="ja-JP" sz="1600" b="0" i="0" u="none" strike="noStrike">
              <a:ln>
                <a:solidFill>
                  <a:srgbClr val="FFFF00"/>
                </a:solidFill>
              </a:ln>
              <a:solidFill>
                <a:srgbClr val="FFFF00"/>
              </a:solidFill>
              <a:effectLst/>
              <a:latin typeface="+mn-lt"/>
              <a:ea typeface="+mn-ea"/>
              <a:cs typeface="+mn-cs"/>
            </a:rPr>
            <a:t>6</a:t>
          </a:r>
          <a:r>
            <a:rPr lang="ja-JP" altLang="en-US" sz="1600" b="0" i="0" u="none" strike="noStrike">
              <a:ln>
                <a:solidFill>
                  <a:srgbClr val="FFFF00"/>
                </a:solidFill>
              </a:ln>
              <a:solidFill>
                <a:srgbClr val="FFFF00"/>
              </a:solidFill>
              <a:effectLst/>
              <a:latin typeface="+mn-lt"/>
              <a:ea typeface="+mn-ea"/>
              <a:cs typeface="+mn-cs"/>
            </a:rPr>
            <a:t>ヶ月以内（</a:t>
          </a:r>
          <a:r>
            <a:rPr lang="en-US" altLang="ja-JP" sz="1600" b="0" i="0" u="none" strike="noStrike">
              <a:ln>
                <a:solidFill>
                  <a:srgbClr val="FFFF00"/>
                </a:solidFill>
              </a:ln>
              <a:solidFill>
                <a:srgbClr val="FFFF00"/>
              </a:solidFill>
              <a:effectLst/>
              <a:latin typeface="+mn-lt"/>
              <a:ea typeface="+mn-ea"/>
              <a:cs typeface="+mn-cs"/>
            </a:rPr>
            <a:t>※</a:t>
          </a:r>
          <a:r>
            <a:rPr lang="ja-JP" altLang="en-US" sz="1600" b="0" i="0" u="none" strike="noStrike">
              <a:ln>
                <a:solidFill>
                  <a:srgbClr val="FFFF00"/>
                </a:solidFill>
              </a:ln>
              <a:solidFill>
                <a:srgbClr val="FFFF00"/>
              </a:solidFill>
              <a:effectLst/>
              <a:latin typeface="+mn-lt"/>
              <a:ea typeface="+mn-ea"/>
              <a:cs typeface="+mn-cs"/>
            </a:rPr>
            <a:t>ただし、補助対象となる経費は</a:t>
          </a:r>
          <a:r>
            <a:rPr lang="en-US" altLang="ja-JP" sz="1600" b="0" i="0" u="none" strike="noStrike">
              <a:ln>
                <a:solidFill>
                  <a:srgbClr val="FFFF00"/>
                </a:solidFill>
              </a:ln>
              <a:solidFill>
                <a:srgbClr val="FFFF00"/>
              </a:solidFill>
              <a:effectLst/>
              <a:latin typeface="+mn-lt"/>
              <a:ea typeface="+mn-ea"/>
              <a:cs typeface="+mn-cs"/>
            </a:rPr>
            <a:t>R7.4.1</a:t>
          </a:r>
          <a:r>
            <a:rPr lang="ja-JP" altLang="en-US" sz="1600" b="0" i="0" u="none" strike="noStrike">
              <a:ln>
                <a:solidFill>
                  <a:srgbClr val="FFFF00"/>
                </a:solidFill>
              </a:ln>
              <a:solidFill>
                <a:srgbClr val="FFFF00"/>
              </a:solidFill>
              <a:effectLst/>
              <a:latin typeface="+mn-lt"/>
              <a:ea typeface="+mn-ea"/>
              <a:cs typeface="+mn-cs"/>
            </a:rPr>
            <a:t>～</a:t>
          </a:r>
          <a:r>
            <a:rPr lang="en-US" altLang="ja-JP" sz="1600" b="0" i="0" u="none" strike="noStrike">
              <a:ln>
                <a:solidFill>
                  <a:srgbClr val="FFFF00"/>
                </a:solidFill>
              </a:ln>
              <a:solidFill>
                <a:srgbClr val="FFFF00"/>
              </a:solidFill>
              <a:effectLst/>
              <a:latin typeface="+mn-lt"/>
              <a:ea typeface="+mn-ea"/>
              <a:cs typeface="+mn-cs"/>
            </a:rPr>
            <a:t>R7.12.31</a:t>
          </a:r>
          <a:r>
            <a:rPr lang="ja-JP" altLang="en-US" sz="1600" b="0" i="0" u="none" strike="noStrike">
              <a:ln>
                <a:solidFill>
                  <a:srgbClr val="FFFF00"/>
                </a:solidFill>
              </a:ln>
              <a:solidFill>
                <a:srgbClr val="FFFF00"/>
              </a:solidFill>
              <a:effectLst/>
              <a:latin typeface="+mn-lt"/>
              <a:ea typeface="+mn-ea"/>
              <a:cs typeface="+mn-cs"/>
            </a:rPr>
            <a:t>にかかる経費</a:t>
          </a:r>
          <a:r>
            <a:rPr lang="ja-JP" altLang="en-US" sz="1600">
              <a:ln>
                <a:solidFill>
                  <a:srgbClr val="FFFF00"/>
                </a:solidFill>
              </a:ln>
              <a:solidFill>
                <a:srgbClr val="FFFF00"/>
              </a:solidFill>
            </a:rPr>
            <a:t> </a:t>
          </a:r>
          <a:endParaRPr lang="en-US" altLang="ja-JP" sz="1600">
            <a:ln>
              <a:solidFill>
                <a:srgbClr val="FFFF00"/>
              </a:solidFill>
            </a:ln>
            <a:solidFill>
              <a:srgbClr val="FFFF00"/>
            </a:solidFill>
          </a:endParaRPr>
        </a:p>
        <a:p>
          <a:r>
            <a:rPr lang="en-US" altLang="ja-JP" sz="1600" b="0" i="0" u="none" strike="noStrike">
              <a:ln>
                <a:solidFill>
                  <a:srgbClr val="FFFF00"/>
                </a:solidFill>
              </a:ln>
              <a:solidFill>
                <a:srgbClr val="FFFF00"/>
              </a:solidFill>
              <a:effectLst/>
              <a:latin typeface="+mn-lt"/>
              <a:ea typeface="+mn-ea"/>
              <a:cs typeface="+mn-cs"/>
            </a:rPr>
            <a:t>※③</a:t>
          </a:r>
          <a:r>
            <a:rPr lang="ja-JP" altLang="en-US" sz="1600" b="0" i="0" u="none" strike="noStrike">
              <a:ln>
                <a:solidFill>
                  <a:srgbClr val="FFFF00"/>
                </a:solidFill>
              </a:ln>
              <a:solidFill>
                <a:srgbClr val="FFFF00"/>
              </a:solidFill>
              <a:effectLst/>
              <a:latin typeface="+mn-lt"/>
              <a:ea typeface="+mn-ea"/>
              <a:cs typeface="+mn-cs"/>
            </a:rPr>
            <a:t>　先輩職員との同行訪問を含めること</a:t>
          </a:r>
          <a:r>
            <a:rPr lang="ja-JP" altLang="en-US" sz="1600">
              <a:ln>
                <a:solidFill>
                  <a:srgbClr val="FFFF00"/>
                </a:solidFill>
              </a:ln>
              <a:solidFill>
                <a:srgbClr val="FFFF00"/>
              </a:solidFill>
            </a:rPr>
            <a:t> </a:t>
          </a:r>
          <a:endParaRPr kumimoji="1" lang="en-US" altLang="ja-JP" sz="1600">
            <a:ln>
              <a:solidFill>
                <a:srgbClr val="FFFF00"/>
              </a:solidFill>
            </a:ln>
            <a:solidFill>
              <a:srgbClr val="FFFF00"/>
            </a:solidFill>
          </a:endParaRPr>
        </a:p>
      </xdr:txBody>
    </xdr:sp>
    <xdr:clientData/>
  </xdr:twoCellAnchor>
  <xdr:twoCellAnchor>
    <xdr:from>
      <xdr:col>0</xdr:col>
      <xdr:colOff>11206</xdr:colOff>
      <xdr:row>33</xdr:row>
      <xdr:rowOff>11206</xdr:rowOff>
    </xdr:from>
    <xdr:to>
      <xdr:col>11</xdr:col>
      <xdr:colOff>115234</xdr:colOff>
      <xdr:row>38</xdr:row>
      <xdr:rowOff>80164</xdr:rowOff>
    </xdr:to>
    <xdr:sp macro="" textlink="">
      <xdr:nvSpPr>
        <xdr:cNvPr id="7" name="テキスト ボックス 6">
          <a:extLst>
            <a:ext uri="{FF2B5EF4-FFF2-40B4-BE49-F238E27FC236}">
              <a16:creationId xmlns:a16="http://schemas.microsoft.com/office/drawing/2014/main" id="{9ED7A3FB-E4BF-4750-81C5-6403816DCB49}"/>
            </a:ext>
          </a:extLst>
        </xdr:cNvPr>
        <xdr:cNvSpPr txBox="1"/>
      </xdr:nvSpPr>
      <xdr:spPr>
        <a:xfrm>
          <a:off x="11206" y="10679206"/>
          <a:ext cx="4631204" cy="1424870"/>
        </a:xfrm>
        <a:prstGeom prst="rect">
          <a:avLst/>
        </a:prstGeom>
        <a:solidFill>
          <a:schemeClr val="tx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600" b="0" i="0" u="none" strike="noStrike">
              <a:ln>
                <a:solidFill>
                  <a:srgbClr val="FFFF00"/>
                </a:solidFill>
              </a:ln>
              <a:solidFill>
                <a:srgbClr val="FFFF00"/>
              </a:solidFill>
              <a:effectLst/>
              <a:latin typeface="+mn-lt"/>
              <a:ea typeface="+mn-ea"/>
              <a:cs typeface="+mn-cs"/>
            </a:rPr>
            <a:t>※⑤</a:t>
          </a:r>
          <a:r>
            <a:rPr lang="ja-JP" altLang="en-US" sz="1600" b="0" i="0" u="none" strike="noStrike">
              <a:ln>
                <a:solidFill>
                  <a:srgbClr val="FFFF00"/>
                </a:solidFill>
              </a:ln>
              <a:solidFill>
                <a:srgbClr val="FFFF00"/>
              </a:solidFill>
              <a:effectLst/>
              <a:latin typeface="+mn-lt"/>
              <a:ea typeface="+mn-ea"/>
              <a:cs typeface="+mn-cs"/>
            </a:rPr>
            <a:t>　雇用期間１～６ヶ月</a:t>
          </a:r>
          <a:r>
            <a:rPr lang="ja-JP" altLang="en-US" sz="1600">
              <a:ln>
                <a:solidFill>
                  <a:srgbClr val="FFFF00"/>
                </a:solidFill>
              </a:ln>
              <a:solidFill>
                <a:srgbClr val="FFFF00"/>
              </a:solidFill>
            </a:rPr>
            <a:t> </a:t>
          </a:r>
          <a:r>
            <a:rPr lang="en-US" altLang="ja-JP" sz="1600" b="0" i="0" u="none" strike="noStrike">
              <a:solidFill>
                <a:schemeClr val="dk1"/>
              </a:solidFill>
              <a:effectLst/>
              <a:latin typeface="+mn-lt"/>
              <a:ea typeface="+mn-ea"/>
              <a:cs typeface="+mn-cs"/>
            </a:rPr>
            <a:t>※⑤</a:t>
          </a:r>
          <a:r>
            <a:rPr lang="ja-JP" altLang="en-US" sz="1600" b="0" i="0" u="none" strike="noStrike">
              <a:solidFill>
                <a:schemeClr val="dk1"/>
              </a:solidFill>
              <a:effectLst/>
              <a:latin typeface="+mn-lt"/>
              <a:ea typeface="+mn-ea"/>
              <a:cs typeface="+mn-cs"/>
            </a:rPr>
            <a:t>　雇用期間１～６ヶ月</a:t>
          </a:r>
          <a:r>
            <a:rPr lang="ja-JP" altLang="en-US" sz="1600"/>
            <a:t> </a:t>
          </a:r>
          <a:r>
            <a:rPr lang="en-US" altLang="ja-JP" sz="1600" b="0" i="0" u="none" strike="noStrike">
              <a:ln>
                <a:solidFill>
                  <a:srgbClr val="FFFF00"/>
                </a:solidFill>
              </a:ln>
              <a:solidFill>
                <a:srgbClr val="FFFF00"/>
              </a:solidFill>
              <a:effectLst/>
              <a:latin typeface="+mn-lt"/>
              <a:ea typeface="+mn-ea"/>
              <a:cs typeface="+mn-cs"/>
            </a:rPr>
            <a:t>※⑥</a:t>
          </a:r>
          <a:r>
            <a:rPr lang="ja-JP" altLang="en-US" sz="1600" b="0" i="0" u="none" strike="noStrike">
              <a:ln>
                <a:solidFill>
                  <a:srgbClr val="FFFF00"/>
                </a:solidFill>
              </a:ln>
              <a:solidFill>
                <a:srgbClr val="FFFF00"/>
              </a:solidFill>
              <a:effectLst/>
              <a:latin typeface="+mn-lt"/>
              <a:ea typeface="+mn-ea"/>
              <a:cs typeface="+mn-cs"/>
            </a:rPr>
            <a:t>　１日平均の勤務時間は３時間以上</a:t>
          </a:r>
          <a:r>
            <a:rPr lang="ja-JP" altLang="en-US" sz="1600">
              <a:ln>
                <a:solidFill>
                  <a:srgbClr val="FFFF00"/>
                </a:solidFill>
              </a:ln>
              <a:solidFill>
                <a:srgbClr val="FFFF00"/>
              </a:solidFill>
            </a:rPr>
            <a:t> </a:t>
          </a:r>
          <a:endParaRPr lang="en-US" altLang="ja-JP" sz="1600">
            <a:ln>
              <a:solidFill>
                <a:srgbClr val="FFFF00"/>
              </a:solidFill>
            </a:ln>
            <a:solidFill>
              <a:srgbClr val="FFFF00"/>
            </a:solidFill>
          </a:endParaRPr>
        </a:p>
        <a:p>
          <a:r>
            <a:rPr kumimoji="1" lang="en-US" altLang="ja-JP" sz="1600">
              <a:ln>
                <a:solidFill>
                  <a:srgbClr val="FFFF00"/>
                </a:solidFill>
              </a:ln>
              <a:solidFill>
                <a:srgbClr val="FFFF00"/>
              </a:solidFill>
            </a:rPr>
            <a:t>※</a:t>
          </a:r>
          <a:r>
            <a:rPr kumimoji="1" lang="ja-JP" altLang="en-US" sz="1600">
              <a:ln>
                <a:solidFill>
                  <a:srgbClr val="FFFF00"/>
                </a:solidFill>
              </a:ln>
              <a:solidFill>
                <a:srgbClr val="FFFF00"/>
              </a:solidFill>
            </a:rPr>
            <a:t>⑦　直接雇用の場合は「</a:t>
          </a:r>
          <a:r>
            <a:rPr kumimoji="1" lang="en-US" altLang="ja-JP" sz="1600">
              <a:ln>
                <a:solidFill>
                  <a:srgbClr val="FFFF00"/>
                </a:solidFill>
              </a:ln>
              <a:solidFill>
                <a:srgbClr val="FFFF00"/>
              </a:solidFill>
            </a:rPr>
            <a:t>0.25</a:t>
          </a:r>
          <a:r>
            <a:rPr kumimoji="1" lang="ja-JP" altLang="en-US" sz="1600">
              <a:ln>
                <a:solidFill>
                  <a:srgbClr val="FFFF00"/>
                </a:solidFill>
              </a:ln>
              <a:solidFill>
                <a:srgbClr val="FFFF00"/>
              </a:solidFill>
            </a:rPr>
            <a:t>」以上、</a:t>
          </a:r>
          <a:endParaRPr kumimoji="1" lang="en-US" altLang="ja-JP" sz="1600">
            <a:ln>
              <a:solidFill>
                <a:srgbClr val="FFFF00"/>
              </a:solidFill>
            </a:ln>
            <a:solidFill>
              <a:srgbClr val="FFFF00"/>
            </a:solidFill>
          </a:endParaRPr>
        </a:p>
        <a:p>
          <a:r>
            <a:rPr kumimoji="1" lang="ja-JP" altLang="en-US" sz="1600">
              <a:ln>
                <a:solidFill>
                  <a:srgbClr val="FFFF00"/>
                </a:solidFill>
              </a:ln>
              <a:solidFill>
                <a:srgbClr val="FFFF00"/>
              </a:solidFill>
            </a:rPr>
            <a:t>　　　　派遣職員の場合は「</a:t>
          </a:r>
          <a:r>
            <a:rPr kumimoji="1" lang="en-US" altLang="ja-JP" sz="1600">
              <a:ln>
                <a:solidFill>
                  <a:srgbClr val="FFFF00"/>
                </a:solidFill>
              </a:ln>
              <a:solidFill>
                <a:srgbClr val="FFFF00"/>
              </a:solidFill>
            </a:rPr>
            <a:t>0.5</a:t>
          </a:r>
          <a:r>
            <a:rPr kumimoji="1" lang="ja-JP" altLang="en-US" sz="1600">
              <a:ln>
                <a:solidFill>
                  <a:srgbClr val="FFFF00"/>
                </a:solidFill>
              </a:ln>
              <a:solidFill>
                <a:srgbClr val="FFFF00"/>
              </a:solidFill>
            </a:rPr>
            <a:t>」以上</a:t>
          </a:r>
          <a:endParaRPr kumimoji="1" lang="en-US" altLang="ja-JP" sz="1600">
            <a:ln>
              <a:solidFill>
                <a:srgbClr val="FFFF00"/>
              </a:solidFill>
            </a:ln>
            <a:solidFill>
              <a:srgbClr val="FFFF00"/>
            </a:solidFill>
          </a:endParaRPr>
        </a:p>
      </xdr:txBody>
    </xdr:sp>
    <xdr:clientData/>
  </xdr:twoCellAnchor>
  <xdr:twoCellAnchor>
    <xdr:from>
      <xdr:col>20</xdr:col>
      <xdr:colOff>515470</xdr:colOff>
      <xdr:row>10</xdr:row>
      <xdr:rowOff>134470</xdr:rowOff>
    </xdr:from>
    <xdr:to>
      <xdr:col>27</xdr:col>
      <xdr:colOff>250732</xdr:colOff>
      <xdr:row>14</xdr:row>
      <xdr:rowOff>122284</xdr:rowOff>
    </xdr:to>
    <xdr:sp macro="" textlink="">
      <xdr:nvSpPr>
        <xdr:cNvPr id="8" name="吹き出し: 四角形 7">
          <a:extLst>
            <a:ext uri="{FF2B5EF4-FFF2-40B4-BE49-F238E27FC236}">
              <a16:creationId xmlns:a16="http://schemas.microsoft.com/office/drawing/2014/main" id="{DA97CE5E-636D-4EB3-8E4A-959A05D717B7}"/>
            </a:ext>
          </a:extLst>
        </xdr:cNvPr>
        <xdr:cNvSpPr/>
      </xdr:nvSpPr>
      <xdr:spPr>
        <a:xfrm>
          <a:off x="7978588" y="2812676"/>
          <a:ext cx="3993497" cy="1354932"/>
        </a:xfrm>
        <a:prstGeom prst="wedgeRectCallout">
          <a:avLst>
            <a:gd name="adj1" fmla="val -69094"/>
            <a:gd name="adj2" fmla="val -35350"/>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【OJT</a:t>
          </a:r>
          <a:r>
            <a:rPr kumimoji="1" lang="ja-JP" altLang="en-US" sz="1100"/>
            <a:t>研修　証拠書類</a:t>
          </a:r>
          <a:r>
            <a:rPr kumimoji="1" lang="en-US" altLang="ja-JP" sz="1100"/>
            <a:t>】</a:t>
          </a:r>
        </a:p>
        <a:p>
          <a:r>
            <a:rPr lang="ja-JP" altLang="ja-JP" sz="1100">
              <a:solidFill>
                <a:schemeClr val="dk1"/>
              </a:solidFill>
              <a:effectLst/>
              <a:latin typeface="+mn-lt"/>
              <a:ea typeface="+mn-ea"/>
              <a:cs typeface="+mn-cs"/>
            </a:rPr>
            <a:t>①同行訪問をしたことが確認できる書類（訪問</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回分（異なる日）の訪問看護記録、研修記録等） </a:t>
          </a:r>
        </a:p>
        <a:p>
          <a:r>
            <a:rPr lang="ja-JP" altLang="ja-JP" sz="1100">
              <a:solidFill>
                <a:schemeClr val="dk1"/>
              </a:solidFill>
              <a:effectLst/>
              <a:latin typeface="+mn-lt"/>
              <a:ea typeface="+mn-ea"/>
              <a:cs typeface="+mn-cs"/>
            </a:rPr>
            <a:t>②同行した職員の人件費が確認できる賃金台帳</a:t>
          </a:r>
          <a:endParaRPr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③</a:t>
          </a:r>
          <a:r>
            <a:rPr kumimoji="1" lang="ja-JP" altLang="en-US" sz="1100"/>
            <a:t>需用費を計上する場合は領収書の写し、</a:t>
          </a:r>
          <a:r>
            <a:rPr kumimoji="1" lang="ja-JP" altLang="ja-JP" sz="1100">
              <a:solidFill>
                <a:schemeClr val="dk1"/>
              </a:solidFill>
              <a:effectLst/>
              <a:latin typeface="+mn-lt"/>
              <a:ea typeface="+mn-ea"/>
              <a:cs typeface="+mn-cs"/>
            </a:rPr>
            <a:t>振込明細等</a:t>
          </a:r>
          <a:r>
            <a:rPr kumimoji="1" lang="ja-JP" altLang="en-US" sz="1100"/>
            <a:t>を提出してください。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領収書の</a:t>
          </a:r>
          <a:r>
            <a:rPr kumimoji="1" lang="ja-JP" altLang="ja-JP" sz="1100">
              <a:solidFill>
                <a:schemeClr val="dk1"/>
              </a:solidFill>
              <a:effectLst/>
              <a:latin typeface="+mn-lt"/>
              <a:ea typeface="+mn-ea"/>
              <a:cs typeface="+mn-cs"/>
            </a:rPr>
            <a:t>宛名は原則訪問介護事業所名）</a:t>
          </a:r>
          <a:endParaRPr kumimoji="1" lang="en-US" altLang="ja-JP" sz="1100"/>
        </a:p>
        <a:p>
          <a:pPr algn="l"/>
          <a:endParaRPr kumimoji="1" lang="en-US" altLang="ja-JP" sz="1100"/>
        </a:p>
      </xdr:txBody>
    </xdr:sp>
    <xdr:clientData/>
  </xdr:twoCellAnchor>
  <xdr:twoCellAnchor>
    <xdr:from>
      <xdr:col>20</xdr:col>
      <xdr:colOff>448235</xdr:colOff>
      <xdr:row>20</xdr:row>
      <xdr:rowOff>257736</xdr:rowOff>
    </xdr:from>
    <xdr:to>
      <xdr:col>27</xdr:col>
      <xdr:colOff>183496</xdr:colOff>
      <xdr:row>23</xdr:row>
      <xdr:rowOff>179950</xdr:rowOff>
    </xdr:to>
    <xdr:sp macro="" textlink="">
      <xdr:nvSpPr>
        <xdr:cNvPr id="9" name="吹き出し: 四角形 8">
          <a:extLst>
            <a:ext uri="{FF2B5EF4-FFF2-40B4-BE49-F238E27FC236}">
              <a16:creationId xmlns:a16="http://schemas.microsoft.com/office/drawing/2014/main" id="{1C964ED9-0054-41C3-89C1-450DE03517DD}"/>
            </a:ext>
          </a:extLst>
        </xdr:cNvPr>
        <xdr:cNvSpPr/>
      </xdr:nvSpPr>
      <xdr:spPr>
        <a:xfrm>
          <a:off x="7911353" y="5961530"/>
          <a:ext cx="3993496" cy="1065214"/>
        </a:xfrm>
        <a:prstGeom prst="wedgeRectCallout">
          <a:avLst>
            <a:gd name="adj1" fmla="val -66862"/>
            <a:gd name="adj2" fmla="val -52769"/>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受講料助成　証拠書類</a:t>
          </a:r>
          <a:r>
            <a:rPr kumimoji="1" lang="en-US" altLang="ja-JP" sz="1100"/>
            <a:t>】</a:t>
          </a:r>
        </a:p>
        <a:p>
          <a:pPr algn="l"/>
          <a:r>
            <a:rPr kumimoji="1" lang="ja-JP" altLang="en-US" sz="1100"/>
            <a:t>①修了証（写し）</a:t>
          </a:r>
          <a:r>
            <a:rPr kumimoji="1" lang="en-US" altLang="ja-JP" sz="1100"/>
            <a:t>※</a:t>
          </a:r>
          <a:r>
            <a:rPr kumimoji="1" lang="ja-JP" altLang="en-US" sz="1100"/>
            <a:t>修了日が</a:t>
          </a:r>
          <a:r>
            <a:rPr kumimoji="1" lang="en-US" altLang="ja-JP" sz="1100"/>
            <a:t>R7.4.1</a:t>
          </a:r>
          <a:r>
            <a:rPr kumimoji="1" lang="ja-JP" altLang="en-US" sz="1100"/>
            <a:t>～</a:t>
          </a:r>
          <a:r>
            <a:rPr kumimoji="1" lang="en-US" altLang="ja-JP" sz="1100"/>
            <a:t>R7.12.31</a:t>
          </a:r>
          <a:r>
            <a:rPr kumimoji="1" lang="ja-JP" altLang="en-US" sz="1100"/>
            <a:t>のもの</a:t>
          </a:r>
          <a:endParaRPr kumimoji="1" lang="en-US" altLang="ja-JP" sz="1100"/>
        </a:p>
        <a:p>
          <a:pPr algn="l"/>
          <a:r>
            <a:rPr kumimoji="1" lang="ja-JP" altLang="en-US" sz="1100"/>
            <a:t>②受講料を支払ったことが確認できるもの（写し）</a:t>
          </a:r>
          <a:r>
            <a:rPr kumimoji="1" lang="en-US" altLang="ja-JP" sz="1100"/>
            <a:t>※</a:t>
          </a:r>
          <a:r>
            <a:rPr kumimoji="1" lang="ja-JP" altLang="en-US" sz="1100"/>
            <a:t>領収書、振込明細等を提出してください。（領収書の宛名は原則訪問介護事業所名）</a:t>
          </a:r>
          <a:endParaRPr kumimoji="1" lang="en-US" altLang="ja-JP" sz="1100"/>
        </a:p>
        <a:p>
          <a:pPr algn="l"/>
          <a:endParaRPr kumimoji="1" lang="en-US" altLang="ja-JP" sz="1100"/>
        </a:p>
      </xdr:txBody>
    </xdr:sp>
    <xdr:clientData/>
  </xdr:twoCellAnchor>
  <xdr:twoCellAnchor>
    <xdr:from>
      <xdr:col>20</xdr:col>
      <xdr:colOff>470647</xdr:colOff>
      <xdr:row>29</xdr:row>
      <xdr:rowOff>8031</xdr:rowOff>
    </xdr:from>
    <xdr:to>
      <xdr:col>27</xdr:col>
      <xdr:colOff>199558</xdr:colOff>
      <xdr:row>30</xdr:row>
      <xdr:rowOff>216087</xdr:rowOff>
    </xdr:to>
    <xdr:sp macro="" textlink="">
      <xdr:nvSpPr>
        <xdr:cNvPr id="10" name="吹き出し: 四角形 9">
          <a:extLst>
            <a:ext uri="{FF2B5EF4-FFF2-40B4-BE49-F238E27FC236}">
              <a16:creationId xmlns:a16="http://schemas.microsoft.com/office/drawing/2014/main" id="{8A75C229-3F79-460B-B595-CC0E1ADB5841}"/>
            </a:ext>
          </a:extLst>
        </xdr:cNvPr>
        <xdr:cNvSpPr/>
      </xdr:nvSpPr>
      <xdr:spPr>
        <a:xfrm>
          <a:off x="7933765" y="9152031"/>
          <a:ext cx="3987146" cy="589056"/>
        </a:xfrm>
        <a:prstGeom prst="wedgeRectCallout">
          <a:avLst>
            <a:gd name="adj1" fmla="val -68267"/>
            <a:gd name="adj2" fmla="val 5090"/>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代替職員　証拠書類</a:t>
          </a:r>
          <a:r>
            <a:rPr kumimoji="1" lang="en-US" altLang="ja-JP" sz="1100"/>
            <a:t>】</a:t>
          </a:r>
        </a:p>
        <a:p>
          <a:pPr algn="l"/>
          <a:r>
            <a:rPr kumimoji="1" lang="ja-JP" altLang="en-US" sz="1100"/>
            <a:t>①代替職員の賃金台帳</a:t>
          </a:r>
          <a:endParaRPr kumimoji="1" lang="en-US" altLang="ja-JP" sz="1100"/>
        </a:p>
        <a:p>
          <a:pPr algn="l"/>
          <a:endParaRPr kumimoji="1" lang="en-US" altLang="ja-JP"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18</xdr:col>
      <xdr:colOff>158750</xdr:colOff>
      <xdr:row>4</xdr:row>
      <xdr:rowOff>123825</xdr:rowOff>
    </xdr:from>
    <xdr:to>
      <xdr:col>22</xdr:col>
      <xdr:colOff>367594</xdr:colOff>
      <xdr:row>8</xdr:row>
      <xdr:rowOff>328790</xdr:rowOff>
    </xdr:to>
    <xdr:sp macro="" textlink="">
      <xdr:nvSpPr>
        <xdr:cNvPr id="2" name="テキスト ボックス 1">
          <a:extLst>
            <a:ext uri="{FF2B5EF4-FFF2-40B4-BE49-F238E27FC236}">
              <a16:creationId xmlns:a16="http://schemas.microsoft.com/office/drawing/2014/main" id="{9C6AD42E-AAB5-4019-A5B3-5ADB7BE782EE}"/>
            </a:ext>
          </a:extLst>
        </xdr:cNvPr>
        <xdr:cNvSpPr txBox="1"/>
      </xdr:nvSpPr>
      <xdr:spPr>
        <a:xfrm>
          <a:off x="8699500" y="1446742"/>
          <a:ext cx="2664177" cy="13902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指導する方</a:t>
          </a:r>
          <a:r>
            <a:rPr kumimoji="1" lang="ja-JP" altLang="en-US" sz="1100"/>
            <a:t>の賃金、謝金等を記載してください。</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研修受講者本人の人件費は対象外です。</a:t>
          </a:r>
          <a:endParaRPr lang="ja-JP" altLang="ja-JP">
            <a:effectLst/>
          </a:endParaRPr>
        </a:p>
        <a:p>
          <a:endParaRPr kumimoji="1" lang="en-US" altLang="ja-JP" sz="1100"/>
        </a:p>
        <a:p>
          <a:r>
            <a:rPr kumimoji="1" lang="ja-JP" altLang="en-US" sz="1100"/>
            <a:t>月給の場合は時間給に割り戻して費用を積算してください。</a:t>
          </a:r>
          <a:endParaRPr kumimoji="1" lang="en-US" altLang="ja-JP" sz="1100"/>
        </a:p>
        <a:p>
          <a:r>
            <a:rPr kumimoji="1" lang="ja-JP" altLang="en-US" sz="1100"/>
            <a:t>（例）時給</a:t>
          </a:r>
          <a:r>
            <a:rPr kumimoji="1" lang="en-US" altLang="ja-JP" sz="1100"/>
            <a:t>1,200×108</a:t>
          </a:r>
          <a:r>
            <a:rPr kumimoji="1" lang="ja-JP" altLang="en-US" sz="1100"/>
            <a:t>時間</a:t>
          </a:r>
          <a:endParaRPr kumimoji="1" lang="en-US" altLang="ja-JP" sz="1100"/>
        </a:p>
      </xdr:txBody>
    </xdr:sp>
    <xdr:clientData/>
  </xdr:twoCellAnchor>
  <xdr:twoCellAnchor>
    <xdr:from>
      <xdr:col>16</xdr:col>
      <xdr:colOff>243417</xdr:colOff>
      <xdr:row>1</xdr:row>
      <xdr:rowOff>21167</xdr:rowOff>
    </xdr:from>
    <xdr:to>
      <xdr:col>18</xdr:col>
      <xdr:colOff>422275</xdr:colOff>
      <xdr:row>2</xdr:row>
      <xdr:rowOff>267054</xdr:rowOff>
    </xdr:to>
    <xdr:sp macro="" textlink="">
      <xdr:nvSpPr>
        <xdr:cNvPr id="3" name="テキスト ボックス 2">
          <a:extLst>
            <a:ext uri="{FF2B5EF4-FFF2-40B4-BE49-F238E27FC236}">
              <a16:creationId xmlns:a16="http://schemas.microsoft.com/office/drawing/2014/main" id="{9EA31062-3DB9-43F1-8C6C-47E2F9E33D8B}"/>
            </a:ext>
          </a:extLst>
        </xdr:cNvPr>
        <xdr:cNvSpPr txBox="1"/>
      </xdr:nvSpPr>
      <xdr:spPr>
        <a:xfrm>
          <a:off x="7302500" y="486834"/>
          <a:ext cx="1660525" cy="4787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twoCellAnchor>
    <xdr:from>
      <xdr:col>18</xdr:col>
      <xdr:colOff>201083</xdr:colOff>
      <xdr:row>1</xdr:row>
      <xdr:rowOff>31750</xdr:rowOff>
    </xdr:from>
    <xdr:to>
      <xdr:col>24</xdr:col>
      <xdr:colOff>157400</xdr:colOff>
      <xdr:row>2</xdr:row>
      <xdr:rowOff>251858</xdr:rowOff>
    </xdr:to>
    <xdr:sp macro="" textlink="">
      <xdr:nvSpPr>
        <xdr:cNvPr id="4" name="テキスト ボックス 3">
          <a:extLst>
            <a:ext uri="{FF2B5EF4-FFF2-40B4-BE49-F238E27FC236}">
              <a16:creationId xmlns:a16="http://schemas.microsoft.com/office/drawing/2014/main" id="{919D915B-5077-4A3F-B36A-BEF8C93AF1AA}"/>
            </a:ext>
          </a:extLst>
        </xdr:cNvPr>
        <xdr:cNvSpPr txBox="1"/>
      </xdr:nvSpPr>
      <xdr:spPr>
        <a:xfrm>
          <a:off x="8741833" y="497417"/>
          <a:ext cx="3639317" cy="452941"/>
        </a:xfrm>
        <a:prstGeom prst="rect">
          <a:avLst/>
        </a:prstGeom>
        <a:solidFill>
          <a:schemeClr val="tx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600" b="0" i="0" u="none" strike="noStrike">
              <a:ln>
                <a:solidFill>
                  <a:srgbClr val="FFFF00"/>
                </a:solidFill>
              </a:ln>
              <a:solidFill>
                <a:srgbClr val="FFFF00"/>
              </a:solidFill>
              <a:effectLst/>
              <a:latin typeface="+mn-lt"/>
              <a:ea typeface="+mn-ea"/>
              <a:cs typeface="+mn-cs"/>
            </a:rPr>
            <a:t>※R7.4.1</a:t>
          </a:r>
          <a:r>
            <a:rPr lang="ja-JP" altLang="en-US" sz="1600" b="0" i="0" u="none" strike="noStrike">
              <a:ln>
                <a:solidFill>
                  <a:srgbClr val="FFFF00"/>
                </a:solidFill>
              </a:ln>
              <a:solidFill>
                <a:srgbClr val="FFFF00"/>
              </a:solidFill>
              <a:effectLst/>
              <a:latin typeface="+mn-lt"/>
              <a:ea typeface="+mn-ea"/>
              <a:cs typeface="+mn-cs"/>
            </a:rPr>
            <a:t>～</a:t>
          </a:r>
          <a:r>
            <a:rPr lang="en-US" altLang="ja-JP" sz="1600" b="0" i="0" u="none" strike="noStrike">
              <a:ln>
                <a:solidFill>
                  <a:srgbClr val="FFFF00"/>
                </a:solidFill>
              </a:ln>
              <a:solidFill>
                <a:srgbClr val="FFFF00"/>
              </a:solidFill>
              <a:effectLst/>
              <a:latin typeface="+mn-lt"/>
              <a:ea typeface="+mn-ea"/>
              <a:cs typeface="+mn-cs"/>
            </a:rPr>
            <a:t>R7.12.31</a:t>
          </a:r>
          <a:r>
            <a:rPr lang="ja-JP" altLang="en-US" sz="1600" b="0" i="0" u="none" strike="noStrike">
              <a:ln>
                <a:solidFill>
                  <a:srgbClr val="FFFF00"/>
                </a:solidFill>
              </a:ln>
              <a:solidFill>
                <a:srgbClr val="FFFF00"/>
              </a:solidFill>
              <a:effectLst/>
              <a:latin typeface="+mn-lt"/>
              <a:ea typeface="+mn-ea"/>
              <a:cs typeface="+mn-cs"/>
            </a:rPr>
            <a:t>にかかる経費が対象</a:t>
          </a:r>
          <a:endParaRPr lang="en-US" altLang="ja-JP" sz="1600">
            <a:ln>
              <a:solidFill>
                <a:srgbClr val="FFFF00"/>
              </a:solidFill>
            </a:ln>
            <a:solidFill>
              <a:srgbClr val="FFFF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18</xdr:col>
      <xdr:colOff>132996</xdr:colOff>
      <xdr:row>7</xdr:row>
      <xdr:rowOff>140758</xdr:rowOff>
    </xdr:from>
    <xdr:to>
      <xdr:col>22</xdr:col>
      <xdr:colOff>197556</xdr:colOff>
      <xdr:row>13</xdr:row>
      <xdr:rowOff>52916</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0229496" y="1495425"/>
          <a:ext cx="2491671" cy="13585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補助の対象となる研修は</a:t>
          </a:r>
          <a:endParaRPr kumimoji="1" lang="en-US" altLang="ja-JP" sz="1100"/>
        </a:p>
        <a:p>
          <a:r>
            <a:rPr kumimoji="1" lang="ja-JP" altLang="en-US" sz="1100"/>
            <a:t>実務者研修</a:t>
          </a:r>
          <a:endParaRPr kumimoji="1" lang="en-US" altLang="ja-JP" sz="1100"/>
        </a:p>
        <a:p>
          <a:r>
            <a:rPr kumimoji="1" lang="ja-JP" altLang="en-US" sz="1100"/>
            <a:t>介護職員初任者研修</a:t>
          </a:r>
          <a:endParaRPr kumimoji="1" lang="en-US" altLang="ja-JP" sz="1100"/>
        </a:p>
        <a:p>
          <a:r>
            <a:rPr kumimoji="1" lang="ja-JP" altLang="en-US" sz="1100"/>
            <a:t>喀痰吸引等研修</a:t>
          </a:r>
          <a:endParaRPr kumimoji="1" lang="en-US" altLang="ja-JP" sz="1100"/>
        </a:p>
        <a:p>
          <a:r>
            <a:rPr kumimoji="1" lang="ja-JP" altLang="en-US" sz="1100"/>
            <a:t>認知症介護指導者フォローアップ研修認知症介護基礎研修</a:t>
          </a:r>
          <a:endParaRPr kumimoji="1" lang="en-US" altLang="ja-JP" sz="1100"/>
        </a:p>
      </xdr:txBody>
    </xdr:sp>
    <xdr:clientData/>
  </xdr:twoCellAnchor>
  <xdr:twoCellAnchor>
    <xdr:from>
      <xdr:col>16</xdr:col>
      <xdr:colOff>412750</xdr:colOff>
      <xdr:row>2</xdr:row>
      <xdr:rowOff>127000</xdr:rowOff>
    </xdr:from>
    <xdr:to>
      <xdr:col>18</xdr:col>
      <xdr:colOff>351366</xdr:colOff>
      <xdr:row>5</xdr:row>
      <xdr:rowOff>118180</xdr:rowOff>
    </xdr:to>
    <xdr:sp macro="" textlink="">
      <xdr:nvSpPr>
        <xdr:cNvPr id="3" name="テキスト ボックス 2">
          <a:extLst>
            <a:ext uri="{FF2B5EF4-FFF2-40B4-BE49-F238E27FC236}">
              <a16:creationId xmlns:a16="http://schemas.microsoft.com/office/drawing/2014/main" id="{70640B8F-00D9-41B8-A342-625CCC6447E1}"/>
            </a:ext>
          </a:extLst>
        </xdr:cNvPr>
        <xdr:cNvSpPr txBox="1"/>
      </xdr:nvSpPr>
      <xdr:spPr>
        <a:xfrm>
          <a:off x="8837083" y="1143000"/>
          <a:ext cx="1663700" cy="4885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56029</xdr:colOff>
      <xdr:row>1</xdr:row>
      <xdr:rowOff>44824</xdr:rowOff>
    </xdr:from>
    <xdr:to>
      <xdr:col>20</xdr:col>
      <xdr:colOff>361102</xdr:colOff>
      <xdr:row>3</xdr:row>
      <xdr:rowOff>91191</xdr:rowOff>
    </xdr:to>
    <xdr:sp macro="" textlink="">
      <xdr:nvSpPr>
        <xdr:cNvPr id="2" name="テキスト ボックス 1">
          <a:extLst>
            <a:ext uri="{FF2B5EF4-FFF2-40B4-BE49-F238E27FC236}">
              <a16:creationId xmlns:a16="http://schemas.microsoft.com/office/drawing/2014/main" id="{57C699FC-17FB-4BB4-AE35-175C971566B8}"/>
            </a:ext>
          </a:extLst>
        </xdr:cNvPr>
        <xdr:cNvSpPr txBox="1"/>
      </xdr:nvSpPr>
      <xdr:spPr>
        <a:xfrm>
          <a:off x="6364941" y="537883"/>
          <a:ext cx="1649779" cy="494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twoCellAnchor>
    <xdr:from>
      <xdr:col>21</xdr:col>
      <xdr:colOff>179294</xdr:colOff>
      <xdr:row>12</xdr:row>
      <xdr:rowOff>134471</xdr:rowOff>
    </xdr:from>
    <xdr:to>
      <xdr:col>28</xdr:col>
      <xdr:colOff>78441</xdr:colOff>
      <xdr:row>14</xdr:row>
      <xdr:rowOff>336177</xdr:rowOff>
    </xdr:to>
    <xdr:sp macro="" textlink="">
      <xdr:nvSpPr>
        <xdr:cNvPr id="4" name="吹き出し: 四角形 3">
          <a:extLst>
            <a:ext uri="{FF2B5EF4-FFF2-40B4-BE49-F238E27FC236}">
              <a16:creationId xmlns:a16="http://schemas.microsoft.com/office/drawing/2014/main" id="{07D06176-6C83-4277-95B8-4CC8B14E0EBB}"/>
            </a:ext>
          </a:extLst>
        </xdr:cNvPr>
        <xdr:cNvSpPr/>
      </xdr:nvSpPr>
      <xdr:spPr>
        <a:xfrm>
          <a:off x="8460441" y="3653118"/>
          <a:ext cx="4291853" cy="963706"/>
        </a:xfrm>
        <a:prstGeom prst="wedgeRectCallout">
          <a:avLst>
            <a:gd name="adj1" fmla="val -68267"/>
            <a:gd name="adj2" fmla="val 5090"/>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経営改善の専門家の活用　証拠書類</a:t>
          </a:r>
          <a:r>
            <a:rPr kumimoji="1" lang="en-US" altLang="ja-JP" sz="1100"/>
            <a:t>】</a:t>
          </a:r>
        </a:p>
        <a:p>
          <a:pPr algn="l"/>
          <a:r>
            <a:rPr kumimoji="1" lang="ja-JP" altLang="en-US" sz="1100"/>
            <a:t>①経営改善を実施したことがわかる資料（経営コンサル時の資料）</a:t>
          </a:r>
          <a:endParaRPr kumimoji="1" lang="en-US" altLang="ja-JP" sz="1100"/>
        </a:p>
        <a:p>
          <a:pPr algn="l"/>
          <a:r>
            <a:rPr kumimoji="1" lang="ja-JP" altLang="en-US" sz="1100"/>
            <a:t>②経営改善の経費の支払いに係る領収書や振込明細等</a:t>
          </a:r>
          <a:endParaRPr kumimoji="1" lang="en-US" altLang="ja-JP" sz="1100"/>
        </a:p>
        <a:p>
          <a:pPr algn="l"/>
          <a:r>
            <a:rPr kumimoji="1" lang="ja-JP" altLang="en-US" sz="1100"/>
            <a:t>③臨時職員の賃金台帳（臨時職員雇用の場合）</a:t>
          </a:r>
          <a:endParaRPr kumimoji="1" lang="en-US" altLang="ja-JP" sz="1100"/>
        </a:p>
        <a:p>
          <a:pPr algn="l"/>
          <a:endParaRPr kumimoji="1" lang="en-US" altLang="ja-JP" sz="1100"/>
        </a:p>
      </xdr:txBody>
    </xdr:sp>
    <xdr:clientData/>
  </xdr:twoCellAnchor>
  <xdr:twoCellAnchor>
    <xdr:from>
      <xdr:col>21</xdr:col>
      <xdr:colOff>254560</xdr:colOff>
      <xdr:row>27</xdr:row>
      <xdr:rowOff>209737</xdr:rowOff>
    </xdr:from>
    <xdr:to>
      <xdr:col>28</xdr:col>
      <xdr:colOff>153707</xdr:colOff>
      <xdr:row>29</xdr:row>
      <xdr:rowOff>224119</xdr:rowOff>
    </xdr:to>
    <xdr:sp macro="" textlink="">
      <xdr:nvSpPr>
        <xdr:cNvPr id="5" name="吹き出し: 四角形 4">
          <a:extLst>
            <a:ext uri="{FF2B5EF4-FFF2-40B4-BE49-F238E27FC236}">
              <a16:creationId xmlns:a16="http://schemas.microsoft.com/office/drawing/2014/main" id="{75997AA8-A3A0-47F4-ABA5-0A19CAAF7888}"/>
            </a:ext>
          </a:extLst>
        </xdr:cNvPr>
        <xdr:cNvSpPr/>
      </xdr:nvSpPr>
      <xdr:spPr>
        <a:xfrm>
          <a:off x="8535707" y="9734737"/>
          <a:ext cx="4291853" cy="776382"/>
        </a:xfrm>
        <a:prstGeom prst="wedgeRectCallout">
          <a:avLst>
            <a:gd name="adj1" fmla="val -68267"/>
            <a:gd name="adj2" fmla="val 5090"/>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広報活動　証拠書類</a:t>
          </a:r>
          <a:r>
            <a:rPr kumimoji="1" lang="en-US" altLang="ja-JP" sz="1100"/>
            <a:t>】</a:t>
          </a:r>
        </a:p>
        <a:p>
          <a:pPr algn="l"/>
          <a:r>
            <a:rPr kumimoji="1" lang="ja-JP" altLang="en-US" sz="1100"/>
            <a:t>①作成した広報物（チラシ、求人画面のスクリーンショット等）</a:t>
          </a:r>
          <a:endParaRPr kumimoji="1" lang="en-US" altLang="ja-JP" sz="1100"/>
        </a:p>
        <a:p>
          <a:pPr algn="l"/>
          <a:r>
            <a:rPr kumimoji="1" lang="ja-JP" altLang="en-US" sz="1100"/>
            <a:t>②広報費用の支払いに係る領収書や振込明細等</a:t>
          </a:r>
          <a:endParaRPr kumimoji="1" lang="en-US" altLang="ja-JP" sz="1100"/>
        </a:p>
        <a:p>
          <a:pPr algn="l"/>
          <a:endParaRPr kumimoji="1" lang="en-US" altLang="ja-JP"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939\&#21307;&#30274;&#20154;&#26448;&#35506;\Documents%20and%20Settings\T06F06507\&#12487;&#12473;&#12463;&#12488;&#12483;&#12503;\&#24179;&#25104;20&#24180;&#24230;&#65281;&#65288;&#32207;&#21512;&#65289;\&#35036;&#21161;&#37329;\&#24179;&#25104;20&#24180;%20&#36939;&#21942;&#36027;&#12398;&#35036;&#21161;&#37329;&#38306;&#20418;&#65281;&#65286;&#20013;&#26519;&#12398;&#38283;&#26657;&#20419;&#36914;&#20107;&#26989;\&#36215;&#26696;\&#23455;&#26045;&#65286;&#35201;&#32177;&#25913;&#27491;&#65286;&#20132;&#20184;&#30003;&#35531;&#25552;&#20986;&#20381;&#38972;\&#12392;&#12426;&#12354;&#12360;&#12378;&#20107;&#21209;&#36899;&#32097;&#12398;&#29992;&#24847;\&#20013;&#26519;&#29992;\&#21029;&#32025;&#65301;&#65374;&#65301;&#12398;&#65288;&#6530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5"/>
      <sheetName val="様式5-2"/>
      <sheetName val="様式5-3"/>
      <sheetName val="様式5-4"/>
    </sheetNames>
    <sheetDataSet>
      <sheetData sheetId="0"/>
      <sheetData sheetId="1"/>
      <sheetData sheetId="2"/>
      <sheetData sheetId="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web.pref.hyogo.&#12295;&#1229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BF1B1-1E6A-4045-916C-0FFF0F985FA8}">
  <sheetPr>
    <tabColor rgb="FFFF0000"/>
    <pageSetUpPr fitToPage="1"/>
  </sheetPr>
  <dimension ref="A1:AQ61"/>
  <sheetViews>
    <sheetView tabSelected="1" view="pageBreakPreview" zoomScale="97" zoomScaleNormal="100" zoomScaleSheetLayoutView="97" workbookViewId="0">
      <selection activeCell="R36" sqref="R36"/>
    </sheetView>
  </sheetViews>
  <sheetFormatPr defaultColWidth="9" defaultRowHeight="13"/>
  <cols>
    <col min="1" max="1" width="1.08984375" style="73" customWidth="1"/>
    <col min="2" max="2" width="3.7265625" style="73" customWidth="1"/>
    <col min="3" max="3" width="6.90625" style="73" customWidth="1"/>
    <col min="4" max="19" width="5.08984375" style="73" customWidth="1"/>
    <col min="20" max="20" width="12" style="73" customWidth="1"/>
    <col min="21" max="16384" width="9" style="73"/>
  </cols>
  <sheetData>
    <row r="1" spans="1:43" ht="24" customHeight="1"/>
    <row r="2" spans="1:43" ht="25.5" customHeight="1">
      <c r="A2" s="71"/>
      <c r="B2" s="235" t="s">
        <v>195</v>
      </c>
      <c r="C2" s="71"/>
      <c r="D2" s="71"/>
      <c r="E2" s="71"/>
      <c r="F2" s="71"/>
      <c r="G2" s="71"/>
      <c r="H2" s="71"/>
      <c r="I2" s="71"/>
      <c r="J2" s="71"/>
      <c r="K2" s="71"/>
      <c r="L2" s="71"/>
      <c r="M2" s="71"/>
      <c r="N2" s="71"/>
      <c r="O2" s="71"/>
      <c r="P2" s="71"/>
      <c r="Q2" s="71"/>
      <c r="R2" s="71"/>
      <c r="S2" s="71"/>
      <c r="T2" s="71"/>
      <c r="U2" s="71"/>
    </row>
    <row r="3" spans="1:43" ht="27" customHeight="1">
      <c r="A3" s="76"/>
      <c r="B3" s="320" t="s">
        <v>264</v>
      </c>
      <c r="C3" s="320"/>
      <c r="D3" s="320"/>
      <c r="E3" s="320"/>
      <c r="F3" s="320"/>
      <c r="G3" s="320"/>
      <c r="H3" s="320"/>
      <c r="I3" s="320"/>
      <c r="J3" s="320"/>
      <c r="K3" s="320"/>
      <c r="L3" s="320"/>
      <c r="M3" s="320"/>
      <c r="N3" s="320"/>
      <c r="O3" s="320"/>
      <c r="P3" s="320"/>
      <c r="Q3" s="320"/>
      <c r="R3" s="320"/>
      <c r="S3" s="320"/>
      <c r="T3" s="320"/>
      <c r="W3" s="218"/>
      <c r="X3" s="218"/>
      <c r="Y3" s="218"/>
      <c r="Z3" s="219"/>
      <c r="AA3" s="218"/>
      <c r="AB3" s="219"/>
      <c r="AC3" s="219"/>
      <c r="AD3" s="219"/>
      <c r="AE3" s="219"/>
      <c r="AF3" s="219"/>
      <c r="AG3" s="219"/>
      <c r="AH3" s="219"/>
      <c r="AI3" s="219"/>
      <c r="AJ3" s="218"/>
      <c r="AK3" s="218"/>
      <c r="AL3" s="75"/>
      <c r="AM3" s="77"/>
      <c r="AN3" s="77"/>
      <c r="AO3" s="77"/>
      <c r="AP3" s="77"/>
      <c r="AQ3" s="77"/>
    </row>
    <row r="4" spans="1:43" ht="19.5" customHeight="1">
      <c r="A4" s="76"/>
      <c r="B4" s="320"/>
      <c r="C4" s="320"/>
      <c r="D4" s="320"/>
      <c r="E4" s="320"/>
      <c r="F4" s="320"/>
      <c r="G4" s="320"/>
      <c r="H4" s="320"/>
      <c r="I4" s="320"/>
      <c r="J4" s="320"/>
      <c r="K4" s="320"/>
      <c r="L4" s="320"/>
      <c r="M4" s="320"/>
      <c r="N4" s="320"/>
      <c r="O4" s="320"/>
      <c r="P4" s="320"/>
      <c r="Q4" s="320"/>
      <c r="R4" s="320"/>
      <c r="S4" s="320"/>
      <c r="T4" s="320"/>
      <c r="U4" s="321"/>
      <c r="V4" s="321"/>
      <c r="W4" s="321"/>
      <c r="X4" s="321"/>
      <c r="Y4" s="321"/>
      <c r="Z4" s="321"/>
      <c r="AA4" s="321"/>
      <c r="AB4" s="321"/>
      <c r="AC4" s="321"/>
      <c r="AD4" s="321"/>
      <c r="AE4" s="321"/>
      <c r="AF4" s="321"/>
      <c r="AG4" s="321"/>
      <c r="AH4" s="321"/>
      <c r="AI4" s="321"/>
      <c r="AJ4" s="321"/>
      <c r="AK4" s="321"/>
      <c r="AL4" s="321"/>
      <c r="AM4" s="77"/>
      <c r="AN4" s="77"/>
      <c r="AO4" s="77"/>
      <c r="AP4" s="77"/>
      <c r="AQ4" s="77"/>
    </row>
    <row r="5" spans="1:43" ht="22.5" customHeight="1">
      <c r="A5" s="79"/>
      <c r="B5" s="80" t="s">
        <v>71</v>
      </c>
      <c r="C5" s="72" t="s">
        <v>72</v>
      </c>
      <c r="D5" s="81"/>
      <c r="E5" s="82"/>
      <c r="F5" s="75"/>
      <c r="G5" s="83" t="s">
        <v>261</v>
      </c>
      <c r="H5" s="75"/>
      <c r="I5" s="75"/>
      <c r="J5" s="75"/>
      <c r="K5" s="75"/>
      <c r="L5" s="75"/>
      <c r="M5" s="75"/>
      <c r="N5" s="75"/>
      <c r="O5" s="75"/>
      <c r="P5" s="75"/>
      <c r="Q5" s="75"/>
      <c r="R5" s="75"/>
      <c r="S5" s="75"/>
      <c r="T5" s="75"/>
      <c r="U5" s="75"/>
      <c r="V5" s="75"/>
      <c r="W5" s="76"/>
      <c r="X5" s="76"/>
      <c r="Y5" s="76"/>
      <c r="Z5" s="76"/>
      <c r="AA5" s="76"/>
      <c r="AB5" s="76"/>
      <c r="AC5" s="76"/>
      <c r="AD5" s="76"/>
      <c r="AE5" s="76"/>
      <c r="AF5" s="76"/>
      <c r="AG5" s="76"/>
      <c r="AH5" s="76"/>
      <c r="AI5" s="76"/>
      <c r="AJ5" s="76"/>
      <c r="AK5" s="76"/>
      <c r="AL5" s="76"/>
      <c r="AP5" s="77"/>
      <c r="AQ5" s="77"/>
    </row>
    <row r="6" spans="1:43" ht="25" customHeight="1">
      <c r="A6" s="79"/>
      <c r="B6" s="76"/>
      <c r="C6" s="84" t="s">
        <v>71</v>
      </c>
      <c r="D6" s="322" t="s">
        <v>75</v>
      </c>
      <c r="E6" s="323"/>
      <c r="F6" s="324"/>
      <c r="G6" s="347" t="s">
        <v>278</v>
      </c>
      <c r="H6" s="348"/>
      <c r="I6" s="348"/>
      <c r="J6" s="348"/>
      <c r="K6" s="348"/>
      <c r="L6" s="348"/>
      <c r="M6" s="348"/>
      <c r="N6" s="348"/>
      <c r="O6" s="348"/>
      <c r="P6" s="348"/>
      <c r="Q6" s="348"/>
      <c r="R6" s="348"/>
      <c r="S6" s="348"/>
      <c r="T6" s="349"/>
      <c r="U6" s="75"/>
      <c r="V6" s="75"/>
      <c r="W6" s="76"/>
      <c r="X6" s="76"/>
      <c r="Y6" s="76"/>
      <c r="Z6" s="76"/>
      <c r="AA6" s="76"/>
      <c r="AB6" s="76"/>
      <c r="AC6" s="76"/>
      <c r="AD6" s="76"/>
      <c r="AE6" s="76"/>
      <c r="AF6" s="76"/>
      <c r="AG6" s="76"/>
      <c r="AH6" s="76"/>
      <c r="AI6" s="76"/>
      <c r="AJ6" s="76"/>
      <c r="AK6" s="76"/>
      <c r="AL6" s="76"/>
      <c r="AP6" s="77"/>
      <c r="AQ6" s="77"/>
    </row>
    <row r="7" spans="1:43" ht="25" customHeight="1">
      <c r="A7" s="79"/>
      <c r="B7" s="76"/>
      <c r="C7" s="85" t="s">
        <v>78</v>
      </c>
      <c r="D7" s="325" t="s">
        <v>265</v>
      </c>
      <c r="E7" s="323"/>
      <c r="F7" s="324"/>
      <c r="G7" s="350"/>
      <c r="H7" s="351"/>
      <c r="I7" s="351"/>
      <c r="J7" s="351"/>
      <c r="K7" s="351"/>
      <c r="L7" s="351"/>
      <c r="M7" s="351"/>
      <c r="N7" s="351"/>
      <c r="O7" s="351"/>
      <c r="P7" s="351"/>
      <c r="Q7" s="351"/>
      <c r="R7" s="351"/>
      <c r="S7" s="351"/>
      <c r="T7" s="352"/>
      <c r="U7" s="75"/>
      <c r="V7" s="75"/>
      <c r="W7" s="76"/>
      <c r="X7" s="76"/>
      <c r="Y7" s="76"/>
      <c r="Z7" s="76"/>
      <c r="AA7" s="76"/>
      <c r="AB7" s="76"/>
      <c r="AC7" s="76"/>
      <c r="AD7" s="76"/>
      <c r="AE7" s="76"/>
      <c r="AF7" s="76"/>
      <c r="AG7" s="76"/>
      <c r="AH7" s="76"/>
      <c r="AI7" s="76"/>
      <c r="AJ7" s="76"/>
      <c r="AK7" s="76"/>
      <c r="AL7" s="76"/>
      <c r="AP7" s="77"/>
      <c r="AQ7" s="77"/>
    </row>
    <row r="8" spans="1:43" ht="25" customHeight="1">
      <c r="A8" s="79"/>
      <c r="B8" s="76"/>
      <c r="C8" s="85" t="s">
        <v>80</v>
      </c>
      <c r="D8" s="325" t="s">
        <v>273</v>
      </c>
      <c r="E8" s="326"/>
      <c r="F8" s="327"/>
      <c r="G8" s="350"/>
      <c r="H8" s="351"/>
      <c r="I8" s="351"/>
      <c r="J8" s="351"/>
      <c r="K8" s="351"/>
      <c r="L8" s="351"/>
      <c r="M8" s="351"/>
      <c r="N8" s="351"/>
      <c r="O8" s="351"/>
      <c r="P8" s="351"/>
      <c r="Q8" s="351"/>
      <c r="R8" s="351"/>
      <c r="S8" s="351"/>
      <c r="T8" s="352"/>
      <c r="U8" s="75"/>
      <c r="V8" s="75"/>
      <c r="W8" s="76"/>
      <c r="X8" s="76"/>
      <c r="Y8" s="76"/>
      <c r="Z8" s="76"/>
      <c r="AA8" s="76"/>
      <c r="AB8" s="76"/>
      <c r="AC8" s="76"/>
      <c r="AD8" s="76"/>
      <c r="AE8" s="76"/>
      <c r="AF8" s="76"/>
      <c r="AG8" s="76"/>
      <c r="AH8" s="76"/>
      <c r="AI8" s="76"/>
      <c r="AJ8" s="76"/>
      <c r="AK8" s="76"/>
      <c r="AL8" s="76"/>
      <c r="AP8" s="77"/>
      <c r="AQ8" s="77"/>
    </row>
    <row r="9" spans="1:43" ht="25" customHeight="1">
      <c r="A9" s="79"/>
      <c r="B9" s="76"/>
      <c r="C9" s="85" t="s">
        <v>267</v>
      </c>
      <c r="D9" s="325" t="s">
        <v>266</v>
      </c>
      <c r="E9" s="326"/>
      <c r="F9" s="327"/>
      <c r="G9" s="350"/>
      <c r="H9" s="351"/>
      <c r="I9" s="351"/>
      <c r="J9" s="351"/>
      <c r="K9" s="351"/>
      <c r="L9" s="351"/>
      <c r="M9" s="351"/>
      <c r="N9" s="351"/>
      <c r="O9" s="351"/>
      <c r="P9" s="351"/>
      <c r="Q9" s="351"/>
      <c r="R9" s="351"/>
      <c r="S9" s="351"/>
      <c r="T9" s="352"/>
      <c r="U9" s="75"/>
      <c r="V9" s="75"/>
      <c r="W9" s="76"/>
      <c r="X9" s="76"/>
      <c r="Y9" s="76"/>
      <c r="Z9" s="76"/>
      <c r="AA9" s="76"/>
      <c r="AB9" s="76"/>
      <c r="AC9" s="76"/>
      <c r="AD9" s="76"/>
      <c r="AE9" s="76"/>
      <c r="AF9" s="76"/>
      <c r="AG9" s="76"/>
      <c r="AH9" s="76"/>
      <c r="AI9" s="76"/>
      <c r="AJ9" s="76"/>
      <c r="AK9" s="76"/>
      <c r="AL9" s="76"/>
      <c r="AP9" s="77"/>
      <c r="AQ9" s="77"/>
    </row>
    <row r="10" spans="1:43" ht="25" customHeight="1">
      <c r="A10" s="79"/>
      <c r="B10" s="76"/>
      <c r="C10" s="85" t="s">
        <v>149</v>
      </c>
      <c r="D10" s="325" t="s">
        <v>274</v>
      </c>
      <c r="E10" s="326"/>
      <c r="F10" s="327"/>
      <c r="G10" s="350"/>
      <c r="H10" s="351"/>
      <c r="I10" s="351"/>
      <c r="J10" s="351"/>
      <c r="K10" s="351"/>
      <c r="L10" s="351"/>
      <c r="M10" s="351"/>
      <c r="N10" s="351"/>
      <c r="O10" s="351"/>
      <c r="P10" s="351"/>
      <c r="Q10" s="351"/>
      <c r="R10" s="351"/>
      <c r="S10" s="351"/>
      <c r="T10" s="352"/>
      <c r="U10" s="75"/>
      <c r="V10" s="75"/>
      <c r="W10" s="76"/>
      <c r="X10" s="76"/>
      <c r="Y10" s="76"/>
      <c r="Z10" s="76"/>
      <c r="AA10" s="76"/>
      <c r="AB10" s="76"/>
      <c r="AC10" s="76"/>
      <c r="AD10" s="76"/>
      <c r="AE10" s="76"/>
      <c r="AF10" s="76"/>
      <c r="AG10" s="76"/>
      <c r="AH10" s="76"/>
      <c r="AI10" s="76"/>
      <c r="AJ10" s="76"/>
      <c r="AK10" s="76"/>
      <c r="AL10" s="76"/>
      <c r="AP10" s="77"/>
      <c r="AQ10" s="77"/>
    </row>
    <row r="11" spans="1:43" ht="25" customHeight="1">
      <c r="A11" s="79"/>
      <c r="B11" s="76"/>
      <c r="C11" s="85" t="s">
        <v>193</v>
      </c>
      <c r="D11" s="325" t="s">
        <v>30</v>
      </c>
      <c r="E11" s="326"/>
      <c r="F11" s="327"/>
      <c r="G11" s="350"/>
      <c r="H11" s="351"/>
      <c r="I11" s="351"/>
      <c r="J11" s="351"/>
      <c r="K11" s="351"/>
      <c r="L11" s="351"/>
      <c r="M11" s="351"/>
      <c r="N11" s="351"/>
      <c r="O11" s="351"/>
      <c r="P11" s="351"/>
      <c r="Q11" s="351"/>
      <c r="R11" s="351"/>
      <c r="S11" s="351"/>
      <c r="T11" s="352"/>
      <c r="U11" s="75"/>
      <c r="V11" s="75"/>
      <c r="W11" s="76"/>
      <c r="X11" s="76"/>
      <c r="Y11" s="76"/>
      <c r="Z11" s="76"/>
      <c r="AA11" s="76"/>
      <c r="AB11" s="76"/>
      <c r="AC11" s="76"/>
      <c r="AD11" s="76"/>
      <c r="AE11" s="76"/>
      <c r="AF11" s="76"/>
      <c r="AG11" s="76"/>
      <c r="AH11" s="76"/>
      <c r="AI11" s="76"/>
      <c r="AJ11" s="76"/>
      <c r="AK11" s="76"/>
      <c r="AL11" s="76"/>
      <c r="AP11" s="77"/>
      <c r="AQ11" s="77"/>
    </row>
    <row r="12" spans="1:43" ht="25" customHeight="1">
      <c r="A12" s="79"/>
      <c r="B12" s="76"/>
      <c r="C12" s="85" t="s">
        <v>268</v>
      </c>
      <c r="D12" s="325" t="s">
        <v>191</v>
      </c>
      <c r="E12" s="323"/>
      <c r="F12" s="324"/>
      <c r="G12" s="350"/>
      <c r="H12" s="351"/>
      <c r="I12" s="351"/>
      <c r="J12" s="351"/>
      <c r="K12" s="351"/>
      <c r="L12" s="351"/>
      <c r="M12" s="351"/>
      <c r="N12" s="351"/>
      <c r="O12" s="351"/>
      <c r="P12" s="351"/>
      <c r="Q12" s="351"/>
      <c r="R12" s="351"/>
      <c r="S12" s="351"/>
      <c r="T12" s="352"/>
      <c r="U12" s="75"/>
      <c r="V12" s="75"/>
      <c r="W12" s="76"/>
      <c r="X12" s="76"/>
      <c r="Y12" s="76"/>
      <c r="Z12" s="76"/>
      <c r="AA12" s="76"/>
      <c r="AB12" s="76"/>
      <c r="AC12" s="76"/>
      <c r="AD12" s="76"/>
      <c r="AE12" s="76"/>
      <c r="AF12" s="76"/>
      <c r="AG12" s="76"/>
      <c r="AH12" s="76"/>
      <c r="AI12" s="76"/>
      <c r="AJ12" s="76"/>
      <c r="AK12" s="76"/>
      <c r="AL12" s="76"/>
      <c r="AP12" s="77"/>
      <c r="AQ12" s="77"/>
    </row>
    <row r="13" spans="1:43" ht="25" customHeight="1">
      <c r="A13" s="79"/>
      <c r="B13" s="76"/>
      <c r="C13" s="85" t="s">
        <v>269</v>
      </c>
      <c r="D13" s="344" t="s">
        <v>192</v>
      </c>
      <c r="E13" s="345"/>
      <c r="F13" s="346"/>
      <c r="G13" s="353"/>
      <c r="H13" s="354"/>
      <c r="I13" s="354"/>
      <c r="J13" s="354"/>
      <c r="K13" s="354"/>
      <c r="L13" s="354"/>
      <c r="M13" s="354"/>
      <c r="N13" s="354"/>
      <c r="O13" s="354"/>
      <c r="P13" s="354"/>
      <c r="Q13" s="354"/>
      <c r="R13" s="354"/>
      <c r="S13" s="354"/>
      <c r="T13" s="355"/>
      <c r="U13" s="75"/>
      <c r="V13" s="75"/>
      <c r="W13" s="76"/>
      <c r="X13" s="76"/>
      <c r="Y13" s="76"/>
      <c r="Z13" s="76"/>
      <c r="AA13" s="76"/>
      <c r="AB13" s="76"/>
      <c r="AC13" s="76"/>
      <c r="AD13" s="76"/>
      <c r="AE13" s="76"/>
      <c r="AF13" s="76"/>
      <c r="AG13" s="76"/>
      <c r="AH13" s="76"/>
      <c r="AI13" s="76"/>
      <c r="AJ13" s="76"/>
      <c r="AK13" s="76"/>
      <c r="AL13" s="76"/>
      <c r="AP13" s="77"/>
      <c r="AQ13" s="77"/>
    </row>
    <row r="14" spans="1:43" ht="25" customHeight="1">
      <c r="A14" s="79"/>
      <c r="B14" s="76"/>
      <c r="C14" s="85" t="s">
        <v>260</v>
      </c>
      <c r="D14" s="325" t="s">
        <v>170</v>
      </c>
      <c r="E14" s="323"/>
      <c r="F14" s="324"/>
      <c r="G14" s="325" t="s">
        <v>86</v>
      </c>
      <c r="H14" s="323"/>
      <c r="I14" s="323"/>
      <c r="J14" s="323"/>
      <c r="K14" s="323"/>
      <c r="L14" s="323"/>
      <c r="M14" s="323"/>
      <c r="N14" s="323"/>
      <c r="O14" s="323"/>
      <c r="P14" s="323"/>
      <c r="Q14" s="323"/>
      <c r="R14" s="323"/>
      <c r="S14" s="323"/>
      <c r="T14" s="324"/>
      <c r="U14" s="75"/>
      <c r="V14" s="75"/>
      <c r="W14" s="76"/>
      <c r="X14" s="76"/>
      <c r="Y14" s="76"/>
      <c r="Z14" s="76"/>
      <c r="AA14" s="76"/>
      <c r="AB14" s="76"/>
      <c r="AC14" s="76"/>
      <c r="AD14" s="76"/>
      <c r="AE14" s="76"/>
      <c r="AF14" s="76"/>
      <c r="AG14" s="76"/>
      <c r="AH14" s="76"/>
      <c r="AI14" s="76"/>
      <c r="AJ14" s="76"/>
      <c r="AK14" s="76"/>
      <c r="AL14" s="76"/>
      <c r="AP14" s="77"/>
      <c r="AQ14" s="77"/>
    </row>
    <row r="15" spans="1:43" ht="25" customHeight="1">
      <c r="A15" s="79"/>
      <c r="B15" s="76"/>
      <c r="C15" s="328" t="s">
        <v>157</v>
      </c>
      <c r="D15" s="331" t="s">
        <v>158</v>
      </c>
      <c r="E15" s="331"/>
      <c r="F15" s="331"/>
      <c r="G15" s="334" t="s">
        <v>270</v>
      </c>
      <c r="H15" s="335"/>
      <c r="I15" s="335"/>
      <c r="J15" s="335"/>
      <c r="K15" s="335"/>
      <c r="L15" s="335"/>
      <c r="M15" s="335"/>
      <c r="N15" s="335"/>
      <c r="O15" s="335"/>
      <c r="P15" s="335"/>
      <c r="Q15" s="335"/>
      <c r="R15" s="335"/>
      <c r="S15" s="335"/>
      <c r="T15" s="336"/>
      <c r="U15" s="75"/>
      <c r="V15" s="75"/>
      <c r="W15" s="76"/>
      <c r="X15" s="76"/>
      <c r="Y15" s="76"/>
      <c r="Z15" s="76"/>
      <c r="AA15" s="76"/>
      <c r="AB15" s="76"/>
      <c r="AC15" s="76"/>
      <c r="AD15" s="76"/>
      <c r="AE15" s="76"/>
      <c r="AF15" s="76"/>
      <c r="AG15" s="76"/>
      <c r="AH15" s="76"/>
      <c r="AI15" s="76"/>
      <c r="AJ15" s="76"/>
      <c r="AK15" s="76"/>
      <c r="AL15" s="76"/>
      <c r="AP15" s="77"/>
      <c r="AQ15" s="77"/>
    </row>
    <row r="16" spans="1:43" ht="25" customHeight="1">
      <c r="A16" s="79"/>
      <c r="B16" s="76"/>
      <c r="C16" s="329"/>
      <c r="D16" s="332"/>
      <c r="E16" s="332"/>
      <c r="F16" s="332"/>
      <c r="G16" s="337"/>
      <c r="H16" s="338"/>
      <c r="I16" s="338"/>
      <c r="J16" s="338"/>
      <c r="K16" s="338"/>
      <c r="L16" s="338"/>
      <c r="M16" s="338"/>
      <c r="N16" s="338"/>
      <c r="O16" s="338"/>
      <c r="P16" s="338"/>
      <c r="Q16" s="338"/>
      <c r="R16" s="338"/>
      <c r="S16" s="338"/>
      <c r="T16" s="339"/>
      <c r="U16" s="75"/>
      <c r="V16" s="75"/>
      <c r="W16" s="76"/>
      <c r="X16" s="76"/>
      <c r="Y16" s="76"/>
      <c r="Z16" s="76"/>
      <c r="AA16" s="76"/>
      <c r="AB16" s="76"/>
      <c r="AC16" s="76"/>
      <c r="AD16" s="76"/>
      <c r="AE16" s="76"/>
      <c r="AF16" s="76"/>
      <c r="AG16" s="76"/>
      <c r="AH16" s="76"/>
      <c r="AI16" s="76"/>
      <c r="AJ16" s="76"/>
      <c r="AK16" s="76"/>
      <c r="AL16" s="76"/>
      <c r="AP16" s="77"/>
      <c r="AQ16" s="77"/>
    </row>
    <row r="17" spans="1:43" ht="25" customHeight="1">
      <c r="A17" s="79"/>
      <c r="B17" s="76"/>
      <c r="C17" s="329"/>
      <c r="D17" s="332"/>
      <c r="E17" s="332"/>
      <c r="F17" s="332"/>
      <c r="G17" s="337"/>
      <c r="H17" s="338"/>
      <c r="I17" s="338"/>
      <c r="J17" s="338"/>
      <c r="K17" s="338"/>
      <c r="L17" s="338"/>
      <c r="M17" s="338"/>
      <c r="N17" s="338"/>
      <c r="O17" s="338"/>
      <c r="P17" s="338"/>
      <c r="Q17" s="338"/>
      <c r="R17" s="338"/>
      <c r="S17" s="338"/>
      <c r="T17" s="339"/>
      <c r="U17" s="75"/>
      <c r="V17" s="75"/>
      <c r="W17" s="76"/>
      <c r="X17" s="76"/>
      <c r="Y17" s="76"/>
      <c r="Z17" s="76"/>
      <c r="AA17" s="76"/>
      <c r="AB17" s="76"/>
      <c r="AC17" s="76"/>
      <c r="AD17" s="76"/>
      <c r="AE17" s="76"/>
      <c r="AF17" s="76"/>
      <c r="AG17" s="76"/>
      <c r="AH17" s="76"/>
      <c r="AI17" s="76"/>
      <c r="AJ17" s="76"/>
      <c r="AK17" s="76"/>
      <c r="AL17" s="76"/>
      <c r="AP17" s="77"/>
      <c r="AQ17" s="77"/>
    </row>
    <row r="18" spans="1:43" ht="25" customHeight="1">
      <c r="A18" s="79"/>
      <c r="B18" s="76"/>
      <c r="C18" s="329"/>
      <c r="D18" s="332"/>
      <c r="E18" s="332"/>
      <c r="F18" s="332"/>
      <c r="G18" s="337"/>
      <c r="H18" s="338"/>
      <c r="I18" s="338"/>
      <c r="J18" s="338"/>
      <c r="K18" s="338"/>
      <c r="L18" s="338"/>
      <c r="M18" s="338"/>
      <c r="N18" s="338"/>
      <c r="O18" s="338"/>
      <c r="P18" s="338"/>
      <c r="Q18" s="338"/>
      <c r="R18" s="338"/>
      <c r="S18" s="338"/>
      <c r="T18" s="339"/>
      <c r="U18" s="75"/>
      <c r="V18" s="75"/>
      <c r="W18" s="76"/>
      <c r="X18" s="76"/>
      <c r="Y18" s="76"/>
      <c r="Z18" s="76"/>
      <c r="AA18" s="76"/>
      <c r="AB18" s="76"/>
      <c r="AC18" s="76"/>
      <c r="AD18" s="76"/>
      <c r="AE18" s="76"/>
      <c r="AF18" s="76"/>
      <c r="AG18" s="76"/>
      <c r="AH18" s="76"/>
      <c r="AI18" s="76"/>
      <c r="AJ18" s="76"/>
      <c r="AK18" s="76"/>
      <c r="AL18" s="76"/>
      <c r="AP18" s="77"/>
      <c r="AQ18" s="77"/>
    </row>
    <row r="19" spans="1:43" ht="41" customHeight="1">
      <c r="A19" s="79"/>
      <c r="B19" s="89"/>
      <c r="C19" s="330"/>
      <c r="D19" s="333"/>
      <c r="E19" s="333"/>
      <c r="F19" s="333"/>
      <c r="G19" s="340"/>
      <c r="H19" s="341"/>
      <c r="I19" s="341"/>
      <c r="J19" s="341"/>
      <c r="K19" s="341"/>
      <c r="L19" s="341"/>
      <c r="M19" s="341"/>
      <c r="N19" s="341"/>
      <c r="O19" s="341"/>
      <c r="P19" s="341"/>
      <c r="Q19" s="341"/>
      <c r="R19" s="341"/>
      <c r="S19" s="341"/>
      <c r="T19" s="342"/>
      <c r="U19" s="75"/>
      <c r="V19" s="75"/>
      <c r="W19" s="76"/>
      <c r="X19" s="76"/>
      <c r="Y19" s="76"/>
      <c r="Z19" s="76"/>
      <c r="AA19" s="76"/>
      <c r="AB19" s="76"/>
      <c r="AC19" s="76"/>
      <c r="AD19" s="76"/>
      <c r="AE19" s="76"/>
      <c r="AF19" s="76"/>
      <c r="AG19" s="76"/>
      <c r="AH19" s="76"/>
      <c r="AI19" s="76"/>
      <c r="AJ19" s="76"/>
      <c r="AK19" s="76"/>
      <c r="AL19" s="76"/>
      <c r="AP19" s="77"/>
      <c r="AQ19" s="77"/>
    </row>
    <row r="20" spans="1:43" ht="25" customHeight="1">
      <c r="A20" s="79"/>
      <c r="B20" s="72" t="s">
        <v>78</v>
      </c>
      <c r="C20" s="343" t="s">
        <v>88</v>
      </c>
      <c r="D20" s="343"/>
      <c r="E20" s="343"/>
      <c r="F20" s="343"/>
      <c r="G20" s="343"/>
      <c r="H20" s="343"/>
      <c r="I20" s="343"/>
      <c r="J20" s="343"/>
      <c r="K20" s="343"/>
      <c r="L20" s="343"/>
      <c r="M20" s="343"/>
      <c r="N20" s="343"/>
      <c r="O20" s="343"/>
      <c r="P20" s="343"/>
      <c r="Q20" s="343"/>
      <c r="R20" s="343"/>
      <c r="S20" s="343"/>
      <c r="T20" s="343"/>
      <c r="U20" s="75"/>
      <c r="V20" s="75"/>
      <c r="W20" s="76"/>
      <c r="X20" s="76"/>
      <c r="Y20" s="76"/>
      <c r="Z20" s="76"/>
      <c r="AA20" s="76"/>
      <c r="AB20" s="76"/>
      <c r="AC20" s="76"/>
      <c r="AD20" s="76"/>
      <c r="AE20" s="76"/>
      <c r="AF20" s="76"/>
      <c r="AG20" s="76"/>
      <c r="AH20" s="76"/>
      <c r="AI20" s="76"/>
      <c r="AJ20" s="76"/>
      <c r="AK20" s="76"/>
      <c r="AL20" s="76"/>
      <c r="AP20" s="77"/>
      <c r="AQ20" s="77"/>
    </row>
    <row r="21" spans="1:43" ht="24" customHeight="1">
      <c r="A21" s="79"/>
      <c r="B21" s="80"/>
      <c r="C21" s="89" t="s">
        <v>89</v>
      </c>
      <c r="D21" s="89" t="s">
        <v>90</v>
      </c>
      <c r="E21" s="75"/>
      <c r="F21" s="75"/>
      <c r="G21" s="75"/>
      <c r="H21" s="75"/>
      <c r="I21" s="75"/>
      <c r="J21" s="75"/>
      <c r="K21" s="75"/>
      <c r="L21" s="75"/>
      <c r="M21" s="75"/>
      <c r="N21" s="75"/>
      <c r="O21" s="75"/>
      <c r="P21" s="75"/>
      <c r="Q21" s="75"/>
      <c r="R21" s="75"/>
      <c r="S21" s="75"/>
      <c r="T21" s="75"/>
      <c r="U21" s="75"/>
      <c r="V21" s="75"/>
      <c r="W21" s="76"/>
      <c r="X21" s="76"/>
      <c r="Y21" s="76"/>
      <c r="Z21" s="76"/>
      <c r="AA21" s="76"/>
      <c r="AB21" s="76"/>
      <c r="AC21" s="76"/>
      <c r="AD21" s="76"/>
      <c r="AE21" s="76"/>
      <c r="AF21" s="76"/>
      <c r="AG21" s="76"/>
      <c r="AH21" s="76"/>
      <c r="AI21" s="76"/>
      <c r="AJ21" s="76"/>
      <c r="AK21" s="76"/>
      <c r="AL21" s="76"/>
      <c r="AP21" s="77"/>
      <c r="AQ21" s="77"/>
    </row>
    <row r="22" spans="1:43" ht="30" customHeight="1">
      <c r="A22" s="79"/>
      <c r="C22" s="75"/>
      <c r="D22" s="93" t="s">
        <v>271</v>
      </c>
      <c r="E22" s="104"/>
      <c r="F22" s="104"/>
      <c r="G22" s="104"/>
      <c r="H22" s="104"/>
      <c r="I22" s="104"/>
      <c r="J22" s="104"/>
      <c r="K22" s="104"/>
      <c r="L22" s="104"/>
      <c r="M22" s="104"/>
      <c r="N22" s="104"/>
      <c r="O22" s="104"/>
      <c r="P22" s="104"/>
      <c r="Q22" s="104"/>
      <c r="R22" s="104"/>
      <c r="S22" s="104"/>
      <c r="T22" s="104"/>
      <c r="U22" s="75"/>
      <c r="V22" s="75"/>
      <c r="W22" s="76"/>
      <c r="X22" s="76"/>
      <c r="Y22" s="76"/>
      <c r="Z22" s="76"/>
      <c r="AA22" s="76"/>
      <c r="AB22" s="76"/>
      <c r="AC22" s="76"/>
      <c r="AD22" s="76"/>
      <c r="AE22" s="76"/>
      <c r="AF22" s="76"/>
      <c r="AG22" s="76"/>
      <c r="AH22" s="76"/>
      <c r="AI22" s="76"/>
      <c r="AJ22" s="76"/>
      <c r="AK22" s="76"/>
      <c r="AL22" s="76"/>
      <c r="AP22" s="77"/>
      <c r="AQ22" s="77"/>
    </row>
    <row r="23" spans="1:43" ht="30" customHeight="1">
      <c r="A23" s="79"/>
      <c r="C23" s="89" t="s">
        <v>93</v>
      </c>
      <c r="D23" s="89" t="s">
        <v>94</v>
      </c>
      <c r="E23" s="75"/>
      <c r="F23" s="90"/>
      <c r="G23" s="243" t="s">
        <v>194</v>
      </c>
      <c r="H23" s="90"/>
      <c r="I23" s="90"/>
      <c r="J23" s="90"/>
      <c r="K23" s="90"/>
      <c r="L23" s="90"/>
      <c r="M23" s="90"/>
      <c r="N23" s="90"/>
      <c r="O23" s="90"/>
      <c r="P23" s="90"/>
      <c r="Q23" s="90"/>
      <c r="R23" s="90"/>
      <c r="S23" s="90"/>
      <c r="T23" s="90"/>
      <c r="U23" s="75"/>
      <c r="V23" s="75"/>
      <c r="W23" s="76"/>
      <c r="X23" s="76"/>
      <c r="Y23" s="76"/>
      <c r="Z23" s="76"/>
      <c r="AA23" s="76"/>
      <c r="AB23" s="76"/>
      <c r="AC23" s="76"/>
      <c r="AD23" s="76"/>
      <c r="AE23" s="76"/>
      <c r="AF23" s="76"/>
      <c r="AG23" s="76"/>
      <c r="AH23" s="76"/>
      <c r="AI23" s="76"/>
      <c r="AJ23" s="76"/>
      <c r="AK23" s="76"/>
      <c r="AL23" s="76"/>
      <c r="AP23" s="77"/>
      <c r="AQ23" s="77"/>
    </row>
    <row r="24" spans="1:43" ht="30" customHeight="1">
      <c r="A24" s="79"/>
      <c r="B24" s="75"/>
      <c r="C24" s="91" t="s">
        <v>71</v>
      </c>
      <c r="D24" s="75" t="s">
        <v>96</v>
      </c>
      <c r="E24" s="75"/>
      <c r="F24" s="75"/>
      <c r="G24" s="75"/>
      <c r="H24" s="92"/>
      <c r="I24" s="75"/>
      <c r="J24" s="75"/>
      <c r="K24" s="75"/>
      <c r="L24" s="75"/>
      <c r="M24" s="75"/>
      <c r="N24" s="75"/>
      <c r="O24" s="75"/>
      <c r="P24" s="75"/>
      <c r="Q24" s="75"/>
      <c r="R24" s="75"/>
      <c r="S24" s="75"/>
      <c r="T24" s="75"/>
      <c r="U24" s="75"/>
      <c r="V24" s="75"/>
      <c r="W24" s="76"/>
      <c r="X24" s="76"/>
      <c r="Y24" s="76"/>
      <c r="Z24" s="76"/>
      <c r="AA24" s="76"/>
      <c r="AB24" s="76"/>
      <c r="AC24" s="76"/>
      <c r="AD24" s="76"/>
      <c r="AE24" s="76"/>
      <c r="AF24" s="76"/>
      <c r="AG24" s="76"/>
      <c r="AH24" s="76"/>
      <c r="AI24" s="76"/>
      <c r="AJ24" s="76"/>
      <c r="AK24" s="76"/>
      <c r="AL24" s="76"/>
      <c r="AP24" s="77"/>
      <c r="AQ24" s="77"/>
    </row>
    <row r="25" spans="1:43" ht="30" customHeight="1">
      <c r="A25" s="79"/>
      <c r="B25" s="75"/>
      <c r="C25" s="91" t="s">
        <v>78</v>
      </c>
      <c r="D25" s="93" t="s">
        <v>272</v>
      </c>
      <c r="F25" s="75"/>
      <c r="G25" s="75"/>
      <c r="H25" s="75"/>
      <c r="I25" s="75"/>
      <c r="J25" s="75"/>
      <c r="K25" s="75"/>
      <c r="L25" s="75"/>
      <c r="M25" s="75"/>
      <c r="N25" s="75"/>
      <c r="O25" s="75"/>
      <c r="P25" s="75"/>
      <c r="Q25" s="75"/>
      <c r="R25" s="75"/>
      <c r="S25" s="75"/>
      <c r="T25" s="75"/>
      <c r="U25" s="75"/>
      <c r="V25" s="75"/>
      <c r="W25" s="76"/>
      <c r="X25" s="76"/>
      <c r="Y25" s="76"/>
      <c r="Z25" s="76"/>
      <c r="AA25" s="76"/>
      <c r="AB25" s="76"/>
      <c r="AC25" s="76"/>
      <c r="AD25" s="76"/>
      <c r="AE25" s="76"/>
      <c r="AF25" s="76"/>
      <c r="AG25" s="76"/>
      <c r="AH25" s="76"/>
      <c r="AI25" s="76"/>
      <c r="AJ25" s="76"/>
      <c r="AK25" s="76"/>
      <c r="AL25" s="76"/>
      <c r="AP25" s="77"/>
      <c r="AQ25" s="77"/>
    </row>
    <row r="26" spans="1:43" ht="30" customHeight="1">
      <c r="A26" s="94"/>
      <c r="B26" s="75"/>
      <c r="C26" s="91"/>
      <c r="D26" s="93" t="s">
        <v>235</v>
      </c>
      <c r="E26" s="75"/>
      <c r="F26" s="75"/>
      <c r="G26" s="75"/>
      <c r="H26" s="75"/>
      <c r="I26" s="75"/>
      <c r="J26" s="75"/>
      <c r="K26" s="75"/>
      <c r="L26" s="75"/>
      <c r="M26" s="75"/>
      <c r="N26" s="75"/>
      <c r="O26" s="75"/>
      <c r="P26" s="75"/>
      <c r="Q26" s="75"/>
      <c r="R26" s="75"/>
      <c r="S26" s="75"/>
      <c r="T26" s="75"/>
      <c r="U26" s="75"/>
      <c r="V26" s="75"/>
      <c r="W26" s="76"/>
      <c r="X26" s="76"/>
      <c r="Y26" s="76"/>
      <c r="Z26" s="76"/>
      <c r="AA26" s="76"/>
      <c r="AB26" s="76"/>
      <c r="AC26" s="76"/>
      <c r="AD26" s="76"/>
      <c r="AE26" s="76"/>
      <c r="AF26" s="76"/>
      <c r="AG26" s="76"/>
      <c r="AH26" s="76"/>
      <c r="AI26" s="76"/>
      <c r="AJ26" s="76"/>
      <c r="AK26" s="76"/>
      <c r="AL26" s="76"/>
      <c r="AP26" s="77"/>
      <c r="AQ26" s="77"/>
    </row>
    <row r="27" spans="1:43" ht="22.5" customHeight="1">
      <c r="A27" s="94"/>
      <c r="B27" s="75"/>
      <c r="C27" s="91" t="s">
        <v>80</v>
      </c>
      <c r="D27" s="93" t="s">
        <v>275</v>
      </c>
      <c r="E27" s="75"/>
      <c r="F27" s="75"/>
      <c r="G27" s="75"/>
      <c r="H27" s="75"/>
      <c r="I27" s="75"/>
      <c r="J27" s="75"/>
      <c r="K27" s="75"/>
      <c r="L27" s="75"/>
      <c r="M27" s="75"/>
      <c r="N27" s="75"/>
      <c r="O27" s="75"/>
      <c r="P27" s="75"/>
      <c r="Q27" s="75"/>
      <c r="R27" s="75"/>
      <c r="S27" s="75"/>
      <c r="T27" s="75"/>
      <c r="U27" s="75"/>
      <c r="V27" s="75"/>
      <c r="W27" s="75"/>
      <c r="X27" s="76"/>
      <c r="Y27" s="76"/>
      <c r="Z27" s="75"/>
      <c r="AA27" s="75"/>
      <c r="AB27" s="75"/>
      <c r="AC27" s="75"/>
      <c r="AD27" s="75"/>
      <c r="AE27" s="75"/>
      <c r="AF27" s="75"/>
      <c r="AG27" s="75"/>
      <c r="AH27" s="75"/>
      <c r="AI27" s="75"/>
      <c r="AJ27" s="75"/>
      <c r="AK27" s="75"/>
      <c r="AL27" s="75"/>
      <c r="AM27" s="77"/>
      <c r="AN27" s="77"/>
      <c r="AO27" s="77"/>
      <c r="AP27" s="77"/>
      <c r="AQ27" s="77"/>
    </row>
    <row r="28" spans="1:43" ht="22.5" customHeight="1">
      <c r="A28" s="94"/>
      <c r="B28" s="75"/>
      <c r="C28" s="91" t="s">
        <v>98</v>
      </c>
      <c r="D28" s="93" t="s">
        <v>277</v>
      </c>
      <c r="E28" s="75"/>
      <c r="F28" s="75"/>
      <c r="G28" s="75"/>
      <c r="H28" s="75"/>
      <c r="I28" s="75"/>
      <c r="J28" s="75"/>
      <c r="K28" s="75"/>
      <c r="L28" s="75"/>
      <c r="M28" s="75"/>
      <c r="N28" s="75"/>
      <c r="O28" s="75"/>
      <c r="P28" s="75"/>
      <c r="Q28" s="75"/>
      <c r="R28" s="75"/>
      <c r="S28" s="75"/>
      <c r="T28" s="75"/>
      <c r="U28" s="75"/>
      <c r="V28" s="75"/>
      <c r="W28" s="75"/>
      <c r="X28" s="76"/>
      <c r="Y28" s="76"/>
      <c r="Z28" s="75"/>
      <c r="AA28" s="75"/>
      <c r="AB28" s="75"/>
      <c r="AC28" s="75"/>
      <c r="AD28" s="75"/>
      <c r="AE28" s="75"/>
      <c r="AF28" s="75"/>
      <c r="AG28" s="75"/>
      <c r="AH28" s="75"/>
      <c r="AI28" s="75"/>
      <c r="AJ28" s="75"/>
      <c r="AK28" s="75"/>
      <c r="AL28" s="75"/>
      <c r="AM28" s="77"/>
      <c r="AN28" s="77"/>
      <c r="AO28" s="77"/>
      <c r="AP28" s="77"/>
      <c r="AQ28" s="77"/>
    </row>
    <row r="29" spans="1:43" ht="22.5" customHeight="1">
      <c r="A29" s="94"/>
      <c r="B29" s="75"/>
      <c r="C29" s="91" t="s">
        <v>152</v>
      </c>
      <c r="D29" s="93" t="s">
        <v>276</v>
      </c>
      <c r="E29" s="75"/>
      <c r="F29" s="75"/>
      <c r="G29" s="75"/>
      <c r="H29" s="75"/>
      <c r="I29" s="75"/>
      <c r="J29" s="75"/>
      <c r="K29" s="75"/>
      <c r="L29" s="75"/>
      <c r="M29" s="75"/>
      <c r="N29" s="75"/>
      <c r="O29" s="75"/>
      <c r="P29" s="75"/>
      <c r="Q29" s="75"/>
      <c r="R29" s="75"/>
      <c r="S29" s="75"/>
      <c r="T29" s="75"/>
      <c r="U29" s="75"/>
      <c r="V29" s="75"/>
      <c r="W29" s="75"/>
      <c r="X29" s="76"/>
      <c r="Y29" s="76"/>
      <c r="Z29" s="75"/>
      <c r="AA29" s="75"/>
      <c r="AB29" s="75"/>
      <c r="AC29" s="75"/>
      <c r="AD29" s="75"/>
      <c r="AE29" s="75"/>
      <c r="AF29" s="75"/>
      <c r="AG29" s="75"/>
      <c r="AH29" s="75"/>
      <c r="AI29" s="75"/>
      <c r="AJ29" s="75"/>
      <c r="AK29" s="75"/>
      <c r="AL29" s="75"/>
      <c r="AM29" s="77"/>
      <c r="AN29" s="77"/>
      <c r="AO29" s="77"/>
      <c r="AP29" s="77"/>
      <c r="AQ29" s="77"/>
    </row>
    <row r="30" spans="1:43" ht="22.5" customHeight="1">
      <c r="A30" s="94"/>
      <c r="B30" s="75"/>
      <c r="C30" s="91" t="s">
        <v>193</v>
      </c>
      <c r="D30" s="93" t="s">
        <v>190</v>
      </c>
      <c r="E30" s="75"/>
      <c r="F30" s="75"/>
      <c r="G30" s="75"/>
      <c r="H30" s="75"/>
      <c r="I30" s="75"/>
      <c r="J30" s="75"/>
      <c r="K30" s="75"/>
      <c r="L30" s="75"/>
      <c r="M30" s="75"/>
      <c r="N30" s="75"/>
      <c r="O30" s="75"/>
      <c r="P30" s="75"/>
      <c r="Q30" s="75"/>
      <c r="R30" s="75"/>
      <c r="S30" s="75"/>
      <c r="T30" s="75"/>
      <c r="U30" s="75"/>
      <c r="V30" s="75"/>
      <c r="W30" s="75"/>
      <c r="X30" s="76"/>
      <c r="Y30" s="76"/>
      <c r="Z30" s="76"/>
      <c r="AA30" s="76"/>
      <c r="AB30" s="76"/>
      <c r="AC30" s="76"/>
      <c r="AD30" s="76"/>
      <c r="AE30" s="76"/>
      <c r="AF30" s="76"/>
      <c r="AG30" s="76"/>
      <c r="AH30" s="76"/>
      <c r="AI30" s="76"/>
      <c r="AJ30" s="76"/>
      <c r="AK30" s="76"/>
      <c r="AL30" s="76"/>
    </row>
    <row r="31" spans="1:43" ht="22.5" customHeight="1">
      <c r="A31" s="79"/>
      <c r="B31" s="99"/>
      <c r="C31" s="91" t="s">
        <v>268</v>
      </c>
      <c r="D31" s="93" t="s">
        <v>198</v>
      </c>
      <c r="E31" s="75"/>
      <c r="F31" s="75"/>
      <c r="G31" s="75"/>
      <c r="H31" s="75"/>
      <c r="I31" s="75"/>
      <c r="J31" s="75"/>
      <c r="K31" s="75"/>
      <c r="L31" s="75"/>
      <c r="M31" s="75"/>
      <c r="N31" s="75"/>
      <c r="O31" s="75"/>
      <c r="P31" s="75"/>
      <c r="Q31" s="75"/>
      <c r="R31" s="75"/>
      <c r="S31" s="75"/>
      <c r="T31" s="75"/>
      <c r="U31" s="75"/>
      <c r="V31" s="75"/>
      <c r="W31" s="75"/>
      <c r="X31" s="76"/>
      <c r="Y31" s="76"/>
      <c r="Z31" s="76"/>
      <c r="AA31" s="76"/>
      <c r="AB31" s="76"/>
      <c r="AC31" s="76"/>
      <c r="AD31" s="76"/>
      <c r="AE31" s="76"/>
      <c r="AF31" s="76"/>
      <c r="AG31" s="76"/>
      <c r="AH31" s="76"/>
      <c r="AI31" s="76"/>
      <c r="AJ31" s="76"/>
      <c r="AK31" s="76"/>
      <c r="AL31" s="76"/>
    </row>
    <row r="32" spans="1:43" ht="22.5" customHeight="1">
      <c r="A32" s="79"/>
      <c r="B32" s="99"/>
      <c r="C32" s="91" t="s">
        <v>269</v>
      </c>
      <c r="D32" s="93" t="s">
        <v>234</v>
      </c>
      <c r="E32" s="75"/>
      <c r="F32" s="75"/>
      <c r="G32" s="75"/>
      <c r="H32" s="75"/>
      <c r="I32" s="75"/>
      <c r="J32" s="75"/>
      <c r="K32" s="75"/>
      <c r="L32" s="75"/>
      <c r="M32" s="75"/>
      <c r="N32" s="75"/>
      <c r="O32" s="75"/>
      <c r="P32" s="75"/>
      <c r="Q32" s="75"/>
      <c r="R32" s="75"/>
      <c r="S32" s="75"/>
      <c r="T32" s="75"/>
      <c r="U32" s="75"/>
      <c r="V32" s="75"/>
      <c r="W32" s="75"/>
      <c r="X32" s="76"/>
      <c r="Y32" s="76"/>
      <c r="Z32" s="76"/>
      <c r="AA32" s="76"/>
      <c r="AB32" s="76"/>
      <c r="AC32" s="76"/>
      <c r="AD32" s="76"/>
      <c r="AE32" s="76"/>
      <c r="AF32" s="76"/>
      <c r="AG32" s="76"/>
      <c r="AH32" s="76"/>
      <c r="AI32" s="76"/>
      <c r="AJ32" s="76"/>
      <c r="AK32" s="76"/>
      <c r="AL32" s="76"/>
    </row>
    <row r="33" spans="1:38" ht="22.5" customHeight="1">
      <c r="A33" s="94"/>
      <c r="C33" s="91" t="s">
        <v>100</v>
      </c>
      <c r="D33" s="93" t="s">
        <v>101</v>
      </c>
      <c r="E33" s="75"/>
      <c r="F33" s="75"/>
      <c r="G33" s="75"/>
      <c r="H33" s="75"/>
      <c r="I33" s="75"/>
      <c r="J33" s="75"/>
      <c r="K33" s="75"/>
      <c r="L33" s="75"/>
      <c r="M33" s="75"/>
      <c r="N33" s="75"/>
      <c r="O33" s="75"/>
      <c r="P33" s="75"/>
      <c r="Q33" s="75"/>
      <c r="R33" s="75"/>
      <c r="S33" s="75"/>
      <c r="T33" s="75"/>
      <c r="U33" s="75"/>
      <c r="V33" s="75"/>
      <c r="W33" s="75"/>
      <c r="X33" s="76"/>
      <c r="Y33" s="76"/>
      <c r="Z33" s="76"/>
      <c r="AA33" s="76"/>
      <c r="AB33" s="76"/>
      <c r="AC33" s="76"/>
      <c r="AD33" s="76"/>
      <c r="AE33" s="76"/>
      <c r="AF33" s="76"/>
      <c r="AG33" s="76"/>
      <c r="AH33" s="76"/>
      <c r="AI33" s="76"/>
      <c r="AJ33" s="76"/>
      <c r="AK33" s="76"/>
      <c r="AL33" s="76"/>
    </row>
    <row r="34" spans="1:38" ht="21" customHeight="1">
      <c r="A34" s="94"/>
      <c r="C34" s="244" t="s">
        <v>100</v>
      </c>
      <c r="D34" s="245" t="s">
        <v>196</v>
      </c>
      <c r="E34" s="75"/>
      <c r="F34" s="75"/>
      <c r="G34" s="75"/>
      <c r="H34" s="75"/>
      <c r="I34" s="75"/>
      <c r="J34" s="75"/>
      <c r="K34" s="75"/>
      <c r="L34" s="75"/>
      <c r="M34" s="75"/>
      <c r="N34" s="75"/>
      <c r="O34" s="75"/>
      <c r="P34" s="75"/>
      <c r="Q34" s="75"/>
      <c r="R34" s="75"/>
      <c r="S34" s="75"/>
      <c r="T34" s="75"/>
      <c r="U34" s="75"/>
      <c r="V34" s="75"/>
      <c r="W34" s="75"/>
      <c r="X34" s="76"/>
      <c r="Y34" s="76"/>
      <c r="Z34" s="76"/>
      <c r="AA34" s="76"/>
      <c r="AB34" s="76"/>
      <c r="AC34" s="76"/>
      <c r="AD34" s="76"/>
      <c r="AE34" s="76"/>
      <c r="AF34" s="76"/>
      <c r="AG34" s="76"/>
      <c r="AH34" s="76"/>
      <c r="AI34" s="76"/>
      <c r="AJ34" s="76"/>
      <c r="AK34" s="76"/>
      <c r="AL34" s="76"/>
    </row>
    <row r="35" spans="1:38" ht="21" customHeight="1">
      <c r="A35" s="94"/>
      <c r="C35" s="89" t="s">
        <v>102</v>
      </c>
      <c r="D35" s="89" t="s">
        <v>103</v>
      </c>
      <c r="E35" s="75"/>
      <c r="F35" s="75"/>
      <c r="G35" s="75"/>
      <c r="H35" s="75"/>
      <c r="I35" s="75"/>
      <c r="J35" s="75"/>
      <c r="K35" s="75"/>
      <c r="L35" s="75"/>
      <c r="M35" s="75"/>
      <c r="N35" s="75"/>
      <c r="O35" s="75"/>
      <c r="P35" s="75"/>
      <c r="Q35" s="75"/>
      <c r="R35" s="75"/>
      <c r="S35" s="75"/>
      <c r="T35" s="75"/>
      <c r="U35" s="75"/>
      <c r="V35" s="75"/>
      <c r="W35" s="75"/>
      <c r="X35" s="76"/>
      <c r="Y35" s="76"/>
      <c r="Z35" s="76"/>
      <c r="AA35" s="76"/>
      <c r="AB35" s="76"/>
      <c r="AC35" s="76"/>
      <c r="AD35" s="76"/>
      <c r="AE35" s="76"/>
      <c r="AF35" s="76"/>
      <c r="AG35" s="76"/>
      <c r="AH35" s="76"/>
      <c r="AI35" s="76"/>
      <c r="AJ35" s="76"/>
      <c r="AK35" s="76"/>
      <c r="AL35" s="76"/>
    </row>
    <row r="36" spans="1:38" ht="21" customHeight="1">
      <c r="A36" s="98"/>
      <c r="B36" s="187"/>
      <c r="C36" s="91"/>
      <c r="D36" s="263" t="s">
        <v>279</v>
      </c>
      <c r="E36" s="264"/>
      <c r="F36" s="264"/>
      <c r="G36" s="264"/>
      <c r="H36" s="264"/>
      <c r="I36" s="264"/>
      <c r="J36" s="264"/>
      <c r="K36" s="264"/>
      <c r="L36" s="264"/>
      <c r="M36" s="264"/>
      <c r="N36" s="264"/>
      <c r="R36" s="75"/>
      <c r="S36" s="75"/>
      <c r="T36" s="75"/>
      <c r="U36" s="76"/>
      <c r="V36" s="75"/>
      <c r="W36" s="75"/>
      <c r="X36" s="76"/>
      <c r="Y36" s="76"/>
      <c r="Z36" s="76"/>
      <c r="AA36" s="76"/>
      <c r="AB36" s="76"/>
      <c r="AC36" s="76"/>
      <c r="AD36" s="76"/>
      <c r="AE36" s="76"/>
      <c r="AF36" s="76"/>
      <c r="AG36" s="76"/>
      <c r="AH36" s="76"/>
      <c r="AI36" s="76"/>
      <c r="AJ36" s="76"/>
      <c r="AK36" s="76"/>
      <c r="AL36" s="76"/>
    </row>
    <row r="37" spans="1:38" ht="21" customHeight="1">
      <c r="A37" s="76"/>
      <c r="B37" s="187"/>
      <c r="C37" s="75" t="s">
        <v>199</v>
      </c>
      <c r="D37" s="186"/>
      <c r="E37" s="75"/>
      <c r="F37" s="75"/>
      <c r="G37" s="75"/>
      <c r="H37" s="75"/>
      <c r="I37" s="75"/>
      <c r="J37" s="75"/>
      <c r="K37" s="75"/>
      <c r="L37" s="75"/>
      <c r="M37" s="75"/>
      <c r="N37" s="75"/>
      <c r="O37" s="75"/>
      <c r="P37" s="75"/>
      <c r="Q37" s="75"/>
      <c r="R37" s="75"/>
      <c r="S37" s="75"/>
      <c r="T37" s="75"/>
      <c r="U37" s="76"/>
      <c r="V37" s="75"/>
      <c r="W37" s="75"/>
      <c r="X37" s="76"/>
      <c r="Y37" s="76"/>
      <c r="Z37" s="76"/>
      <c r="AA37" s="76"/>
      <c r="AB37" s="76"/>
      <c r="AC37" s="76"/>
      <c r="AD37" s="76"/>
      <c r="AE37" s="76"/>
      <c r="AF37" s="76"/>
      <c r="AG37" s="76"/>
      <c r="AH37" s="76"/>
      <c r="AI37" s="76"/>
      <c r="AJ37" s="76"/>
      <c r="AK37" s="76"/>
      <c r="AL37" s="76"/>
    </row>
    <row r="38" spans="1:38" ht="21" customHeight="1">
      <c r="A38" s="76"/>
      <c r="B38" s="188"/>
      <c r="C38" s="75" t="s">
        <v>200</v>
      </c>
      <c r="D38" s="186"/>
      <c r="E38" s="75"/>
      <c r="F38" s="75"/>
      <c r="G38" s="75"/>
      <c r="H38" s="75"/>
      <c r="I38" s="75"/>
      <c r="J38" s="75"/>
      <c r="K38" s="75"/>
      <c r="L38" s="75"/>
      <c r="M38" s="75"/>
      <c r="N38" s="75"/>
      <c r="O38" s="75"/>
      <c r="P38" s="75"/>
      <c r="Q38" s="75"/>
      <c r="R38" s="75"/>
      <c r="S38" s="75"/>
      <c r="T38" s="76"/>
      <c r="U38" s="76"/>
      <c r="V38" s="75"/>
      <c r="W38" s="75"/>
      <c r="X38" s="76"/>
      <c r="Y38" s="76"/>
      <c r="Z38" s="76"/>
      <c r="AA38" s="76"/>
      <c r="AB38" s="76"/>
      <c r="AC38" s="76"/>
      <c r="AD38" s="76"/>
      <c r="AE38" s="76"/>
      <c r="AF38" s="76"/>
      <c r="AG38" s="76"/>
      <c r="AH38" s="76"/>
      <c r="AI38" s="76"/>
      <c r="AJ38" s="76"/>
      <c r="AK38" s="76"/>
      <c r="AL38" s="76"/>
    </row>
    <row r="39" spans="1:38" ht="21.75" customHeight="1">
      <c r="A39" s="76"/>
      <c r="B39" s="75"/>
      <c r="C39" s="186"/>
      <c r="D39" s="186"/>
      <c r="E39" s="75"/>
      <c r="F39" s="75"/>
      <c r="G39" s="75"/>
      <c r="H39" s="75"/>
      <c r="I39" s="75"/>
      <c r="J39" s="75"/>
      <c r="K39" s="75"/>
      <c r="L39" s="75"/>
      <c r="M39" s="75"/>
      <c r="N39" s="75"/>
      <c r="O39" s="75"/>
      <c r="P39" s="75"/>
      <c r="Q39" s="75"/>
      <c r="R39" s="75"/>
      <c r="S39" s="76"/>
      <c r="T39" s="75"/>
      <c r="U39" s="76"/>
      <c r="V39" s="75"/>
      <c r="W39" s="75"/>
      <c r="X39" s="76"/>
      <c r="Y39" s="76"/>
      <c r="Z39" s="76"/>
      <c r="AA39" s="76"/>
      <c r="AB39" s="76"/>
      <c r="AC39" s="76"/>
      <c r="AD39" s="76"/>
      <c r="AE39" s="76"/>
      <c r="AF39" s="76"/>
      <c r="AG39" s="76"/>
      <c r="AH39" s="76"/>
      <c r="AI39" s="76"/>
      <c r="AJ39" s="76"/>
      <c r="AK39" s="76"/>
      <c r="AL39" s="76"/>
    </row>
    <row r="40" spans="1:38" ht="27.75" customHeight="1" thickBot="1">
      <c r="A40" s="76"/>
      <c r="B40" s="75"/>
      <c r="C40" s="95" t="s">
        <v>280</v>
      </c>
      <c r="D40" s="95"/>
      <c r="E40" s="76"/>
      <c r="F40" s="94"/>
      <c r="G40" s="94"/>
      <c r="H40" s="75"/>
      <c r="I40" s="76"/>
      <c r="J40" s="76"/>
      <c r="K40" s="76"/>
      <c r="L40" s="75"/>
      <c r="M40" s="76"/>
      <c r="N40" s="76"/>
      <c r="O40" s="76"/>
      <c r="P40" s="76"/>
      <c r="Q40" s="76"/>
      <c r="R40" s="76"/>
      <c r="S40" s="75"/>
      <c r="T40" s="75"/>
      <c r="U40" s="76"/>
      <c r="V40" s="76"/>
      <c r="W40" s="76"/>
      <c r="X40" s="76"/>
      <c r="Y40" s="76"/>
      <c r="Z40" s="76"/>
      <c r="AA40" s="76"/>
      <c r="AB40" s="76"/>
      <c r="AC40" s="76"/>
      <c r="AD40" s="76"/>
      <c r="AE40" s="76"/>
      <c r="AF40" s="76"/>
      <c r="AG40" s="76"/>
      <c r="AH40" s="76"/>
      <c r="AI40" s="76"/>
      <c r="AJ40" s="76"/>
      <c r="AK40" s="76"/>
      <c r="AL40" s="76"/>
    </row>
    <row r="41" spans="1:38" ht="14">
      <c r="A41" s="76"/>
      <c r="B41" s="75"/>
      <c r="C41" s="246" t="s">
        <v>281</v>
      </c>
      <c r="D41" s="247"/>
      <c r="E41" s="248"/>
      <c r="F41" s="249"/>
      <c r="G41" s="250"/>
      <c r="H41" s="251"/>
      <c r="I41" s="252"/>
      <c r="J41" s="252"/>
      <c r="K41" s="252"/>
      <c r="L41" s="253"/>
      <c r="M41" s="76"/>
      <c r="N41" s="76"/>
      <c r="O41" s="76"/>
      <c r="P41" s="76"/>
      <c r="Q41" s="76"/>
      <c r="R41" s="76"/>
      <c r="S41" s="75"/>
      <c r="T41" s="76"/>
      <c r="U41" s="76"/>
      <c r="V41" s="76"/>
      <c r="W41" s="76"/>
      <c r="X41" s="76"/>
      <c r="Y41" s="76"/>
      <c r="Z41" s="76"/>
      <c r="AA41" s="76"/>
      <c r="AB41" s="76"/>
      <c r="AC41" s="76"/>
      <c r="AD41" s="76"/>
      <c r="AE41" s="76"/>
      <c r="AF41" s="76"/>
      <c r="AG41" s="76"/>
      <c r="AH41" s="76"/>
      <c r="AI41" s="76"/>
      <c r="AJ41" s="76"/>
      <c r="AK41" s="76"/>
      <c r="AL41" s="76"/>
    </row>
    <row r="42" spans="1:38" ht="14">
      <c r="A42" s="76"/>
      <c r="B42" s="100"/>
      <c r="C42" s="254" t="s">
        <v>282</v>
      </c>
      <c r="D42" s="96"/>
      <c r="E42" s="97"/>
      <c r="F42" s="98"/>
      <c r="G42" s="79"/>
      <c r="H42" s="75"/>
      <c r="I42" s="76"/>
      <c r="J42" s="76"/>
      <c r="K42" s="76"/>
      <c r="L42" s="255"/>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row>
    <row r="43" spans="1:38" ht="14">
      <c r="A43" s="97"/>
      <c r="B43" s="100"/>
      <c r="C43" s="254" t="s">
        <v>104</v>
      </c>
      <c r="D43" s="96"/>
      <c r="E43" s="76"/>
      <c r="F43" s="76"/>
      <c r="G43" s="79"/>
      <c r="H43" s="75"/>
      <c r="I43" s="76"/>
      <c r="J43" s="76"/>
      <c r="K43" s="76"/>
      <c r="M43" s="262"/>
      <c r="N43" s="75"/>
      <c r="O43" s="75"/>
      <c r="P43" s="75"/>
      <c r="Q43" s="75"/>
      <c r="R43" s="76"/>
      <c r="S43" s="76"/>
      <c r="T43" s="76"/>
      <c r="U43" s="76"/>
      <c r="V43" s="76"/>
      <c r="W43" s="76"/>
      <c r="X43" s="76"/>
      <c r="Y43" s="76"/>
      <c r="Z43" s="76"/>
      <c r="AA43" s="76"/>
      <c r="AB43" s="76"/>
      <c r="AC43" s="76"/>
      <c r="AD43" s="76"/>
      <c r="AE43" s="76"/>
      <c r="AF43" s="76"/>
      <c r="AG43" s="76"/>
      <c r="AH43" s="76"/>
      <c r="AI43" s="76"/>
      <c r="AJ43" s="76"/>
      <c r="AK43" s="76"/>
      <c r="AL43" s="76"/>
    </row>
    <row r="44" spans="1:38" ht="14.5" thickBot="1">
      <c r="A44" s="97"/>
      <c r="B44" s="100"/>
      <c r="C44" s="256" t="s">
        <v>283</v>
      </c>
      <c r="D44" s="257"/>
      <c r="E44" s="258"/>
      <c r="F44" s="258"/>
      <c r="G44" s="259"/>
      <c r="H44" s="260"/>
      <c r="I44" s="258"/>
      <c r="J44" s="258"/>
      <c r="K44" s="258"/>
      <c r="L44" s="261"/>
      <c r="M44" s="90"/>
      <c r="N44" s="90"/>
      <c r="O44" s="90"/>
      <c r="P44" s="104"/>
      <c r="Q44" s="104"/>
      <c r="R44" s="76"/>
      <c r="S44" s="76"/>
      <c r="T44" s="76"/>
      <c r="U44" s="76"/>
      <c r="V44" s="76"/>
      <c r="W44" s="76"/>
      <c r="X44" s="76"/>
      <c r="Y44" s="76"/>
      <c r="Z44" s="76"/>
      <c r="AA44" s="76"/>
      <c r="AB44" s="76"/>
      <c r="AC44" s="76"/>
      <c r="AD44" s="76"/>
      <c r="AE44" s="76"/>
      <c r="AF44" s="76"/>
      <c r="AG44" s="76"/>
      <c r="AH44" s="76"/>
      <c r="AI44" s="76"/>
      <c r="AJ44" s="76"/>
      <c r="AK44" s="76"/>
      <c r="AL44" s="76"/>
    </row>
    <row r="45" spans="1:38" ht="14">
      <c r="A45" s="76"/>
      <c r="B45" s="100"/>
      <c r="C45" s="100"/>
      <c r="D45" s="100"/>
      <c r="E45" s="102"/>
      <c r="F45" s="102"/>
      <c r="G45" s="102"/>
      <c r="H45" s="102"/>
      <c r="I45" s="101"/>
      <c r="J45" s="101"/>
      <c r="K45" s="101"/>
      <c r="L45" s="101"/>
      <c r="M45" s="101"/>
      <c r="N45" s="101"/>
      <c r="O45" s="101"/>
      <c r="P45" s="105"/>
      <c r="Q45" s="105"/>
      <c r="S45" s="76"/>
      <c r="T45" s="76"/>
      <c r="U45" s="76"/>
      <c r="V45" s="76"/>
      <c r="W45" s="76"/>
      <c r="X45" s="76"/>
      <c r="Y45" s="76"/>
      <c r="Z45" s="76"/>
      <c r="AA45" s="76"/>
      <c r="AB45" s="76"/>
      <c r="AC45" s="76"/>
      <c r="AD45" s="76"/>
      <c r="AE45" s="76"/>
      <c r="AF45" s="76"/>
      <c r="AG45" s="76"/>
      <c r="AH45" s="76"/>
      <c r="AI45" s="76"/>
      <c r="AJ45" s="76"/>
      <c r="AK45" s="76"/>
      <c r="AL45" s="76"/>
    </row>
    <row r="46" spans="1:38" ht="14">
      <c r="A46" s="76"/>
      <c r="B46" s="102"/>
      <c r="C46" s="100"/>
      <c r="D46" s="100"/>
      <c r="E46" s="101"/>
      <c r="F46" s="101"/>
      <c r="G46" s="101"/>
      <c r="H46" s="101"/>
      <c r="I46" s="101"/>
      <c r="J46" s="101"/>
      <c r="K46" s="101"/>
      <c r="L46" s="101"/>
      <c r="M46" s="101"/>
      <c r="N46" s="101"/>
      <c r="O46" s="101"/>
      <c r="P46" s="77"/>
      <c r="Q46" s="77"/>
      <c r="S46" s="76"/>
      <c r="U46" s="76"/>
      <c r="V46" s="76"/>
      <c r="W46" s="76"/>
      <c r="X46" s="76"/>
      <c r="Y46" s="76"/>
      <c r="Z46" s="76"/>
      <c r="AA46" s="76"/>
      <c r="AB46" s="76"/>
      <c r="AC46" s="76"/>
      <c r="AD46" s="76"/>
      <c r="AE46" s="76"/>
      <c r="AF46" s="76"/>
      <c r="AG46" s="76"/>
      <c r="AH46" s="76"/>
      <c r="AI46" s="76"/>
      <c r="AJ46" s="76"/>
      <c r="AK46" s="76"/>
      <c r="AL46" s="76"/>
    </row>
    <row r="47" spans="1:38">
      <c r="A47" s="76"/>
      <c r="B47" s="101"/>
      <c r="C47" s="102"/>
      <c r="D47" s="102"/>
      <c r="E47" s="77"/>
      <c r="F47" s="77"/>
      <c r="G47" s="77"/>
      <c r="H47" s="77"/>
      <c r="I47" s="77"/>
      <c r="J47" s="77"/>
      <c r="K47" s="77"/>
      <c r="L47" s="77"/>
      <c r="M47" s="77"/>
      <c r="N47" s="77"/>
      <c r="O47" s="77"/>
      <c r="P47" s="77"/>
      <c r="Q47" s="77"/>
      <c r="V47" s="76"/>
      <c r="W47" s="76"/>
      <c r="X47" s="76"/>
      <c r="Y47" s="76"/>
      <c r="Z47" s="76"/>
      <c r="AA47" s="76"/>
      <c r="AB47" s="76"/>
      <c r="AC47" s="76"/>
      <c r="AD47" s="76"/>
      <c r="AE47" s="76"/>
      <c r="AF47" s="76"/>
      <c r="AG47" s="76"/>
      <c r="AH47" s="76"/>
      <c r="AI47" s="76"/>
      <c r="AJ47" s="76"/>
      <c r="AK47" s="76"/>
      <c r="AL47" s="76"/>
    </row>
    <row r="48" spans="1:38">
      <c r="A48" s="93"/>
      <c r="B48" s="77"/>
      <c r="C48" s="101"/>
      <c r="D48" s="101"/>
      <c r="E48" s="77"/>
      <c r="F48" s="77"/>
      <c r="V48" s="76"/>
      <c r="W48" s="76"/>
      <c r="X48" s="76"/>
      <c r="Y48" s="76"/>
      <c r="Z48" s="76"/>
      <c r="AA48" s="76"/>
      <c r="AB48" s="76"/>
      <c r="AC48" s="76"/>
      <c r="AD48" s="76"/>
      <c r="AE48" s="76"/>
      <c r="AF48" s="76"/>
      <c r="AG48" s="76"/>
      <c r="AH48" s="76"/>
      <c r="AI48" s="76"/>
      <c r="AJ48" s="76"/>
      <c r="AK48" s="76"/>
      <c r="AL48" s="76"/>
    </row>
    <row r="49" spans="1:38" ht="14">
      <c r="A49" s="100"/>
      <c r="B49" s="77"/>
      <c r="C49" s="77"/>
      <c r="D49" s="77"/>
      <c r="E49" s="77"/>
      <c r="F49" s="77"/>
      <c r="V49" s="76"/>
      <c r="W49" s="76"/>
      <c r="X49" s="76"/>
      <c r="Y49" s="76"/>
      <c r="Z49" s="76"/>
      <c r="AA49" s="76"/>
      <c r="AB49" s="76"/>
      <c r="AC49" s="76"/>
      <c r="AD49" s="76"/>
      <c r="AE49" s="76"/>
      <c r="AF49" s="76"/>
      <c r="AG49" s="76"/>
      <c r="AH49" s="76"/>
      <c r="AI49" s="76"/>
      <c r="AJ49" s="76"/>
      <c r="AK49" s="76"/>
      <c r="AL49" s="76"/>
    </row>
    <row r="50" spans="1:38" ht="14">
      <c r="A50" s="100"/>
      <c r="B50" s="77"/>
      <c r="C50" s="77"/>
      <c r="D50" s="77"/>
      <c r="E50" s="77"/>
      <c r="F50" s="77"/>
      <c r="V50" s="76"/>
      <c r="W50" s="76"/>
      <c r="X50" s="76"/>
      <c r="Y50" s="76"/>
      <c r="Z50" s="76"/>
      <c r="AA50" s="76"/>
      <c r="AB50" s="76"/>
      <c r="AC50" s="76"/>
      <c r="AD50" s="76"/>
      <c r="AE50" s="76"/>
      <c r="AF50" s="76"/>
      <c r="AG50" s="76"/>
      <c r="AH50" s="76"/>
      <c r="AI50" s="76"/>
      <c r="AJ50" s="76"/>
      <c r="AK50" s="76"/>
      <c r="AL50" s="76"/>
    </row>
    <row r="51" spans="1:38" ht="14">
      <c r="A51" s="100"/>
      <c r="B51" s="77"/>
      <c r="C51" s="77"/>
      <c r="D51" s="77"/>
      <c r="E51" s="77"/>
      <c r="F51" s="77"/>
      <c r="V51" s="76"/>
      <c r="W51" s="76"/>
      <c r="X51" s="76"/>
      <c r="Y51" s="76"/>
      <c r="Z51" s="76"/>
      <c r="AA51" s="76"/>
      <c r="AB51" s="76"/>
      <c r="AC51" s="76"/>
      <c r="AD51" s="76"/>
      <c r="AE51" s="76"/>
      <c r="AF51" s="76"/>
      <c r="AG51" s="76"/>
      <c r="AH51" s="76"/>
      <c r="AI51" s="76"/>
      <c r="AJ51" s="76"/>
      <c r="AK51" s="76"/>
      <c r="AL51" s="76"/>
    </row>
    <row r="52" spans="1:38" ht="14">
      <c r="A52" s="100"/>
      <c r="B52" s="77"/>
      <c r="C52" s="77"/>
      <c r="D52" s="77"/>
      <c r="E52" s="77"/>
      <c r="F52" s="77"/>
    </row>
    <row r="53" spans="1:38">
      <c r="A53" s="102"/>
      <c r="B53" s="77"/>
      <c r="C53" s="77"/>
      <c r="D53" s="77"/>
      <c r="E53" s="77"/>
      <c r="F53" s="77"/>
    </row>
    <row r="54" spans="1:38">
      <c r="A54" s="101"/>
      <c r="B54" s="77"/>
      <c r="C54" s="77"/>
      <c r="D54" s="77"/>
    </row>
    <row r="55" spans="1:38">
      <c r="A55" s="77"/>
      <c r="C55" s="77"/>
      <c r="D55" s="77"/>
    </row>
    <row r="56" spans="1:38">
      <c r="A56" s="77"/>
    </row>
    <row r="57" spans="1:38">
      <c r="A57" s="77"/>
    </row>
    <row r="58" spans="1:38">
      <c r="A58" s="77"/>
    </row>
    <row r="59" spans="1:38">
      <c r="A59" s="77"/>
    </row>
    <row r="60" spans="1:38">
      <c r="A60" s="77"/>
    </row>
    <row r="61" spans="1:38">
      <c r="A61" s="77"/>
    </row>
  </sheetData>
  <protectedRanges>
    <protectedRange sqref="E14" name="範囲1_1"/>
    <protectedRange sqref="E15:E19" name="範囲1_1_2"/>
    <protectedRange sqref="C42:C44" name="範囲2_1_1_1_1"/>
  </protectedRanges>
  <mergeCells count="17">
    <mergeCell ref="D10:F10"/>
    <mergeCell ref="D9:F9"/>
    <mergeCell ref="G6:T13"/>
    <mergeCell ref="D14:F14"/>
    <mergeCell ref="G14:T14"/>
    <mergeCell ref="C15:C19"/>
    <mergeCell ref="D15:F19"/>
    <mergeCell ref="G15:T19"/>
    <mergeCell ref="C20:T20"/>
    <mergeCell ref="D11:F11"/>
    <mergeCell ref="D12:F12"/>
    <mergeCell ref="D13:F13"/>
    <mergeCell ref="B3:T4"/>
    <mergeCell ref="U4:AL4"/>
    <mergeCell ref="D6:F6"/>
    <mergeCell ref="D7:F7"/>
    <mergeCell ref="D8:F8"/>
  </mergeCells>
  <phoneticPr fontId="2"/>
  <pageMargins left="0.7" right="0.7" top="0.75" bottom="0.75" header="0.3" footer="0.3"/>
  <pageSetup paperSize="9" scale="4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B6C99-F133-49FA-9B7A-37BFD4FB2941}">
  <sheetPr>
    <tabColor rgb="FFFFFF00"/>
  </sheetPr>
  <dimension ref="A1:U31"/>
  <sheetViews>
    <sheetView view="pageBreakPreview" zoomScaleNormal="100" zoomScaleSheetLayoutView="100" workbookViewId="0">
      <selection activeCell="AC8" sqref="AC8"/>
    </sheetView>
  </sheetViews>
  <sheetFormatPr defaultColWidth="9" defaultRowHeight="12.5"/>
  <cols>
    <col min="1" max="1" width="26.1796875" style="14" customWidth="1"/>
    <col min="2" max="17" width="3.90625" style="14" customWidth="1"/>
    <col min="18" max="19" width="7.453125" style="14" customWidth="1"/>
    <col min="20" max="20" width="4.26953125" style="14" customWidth="1"/>
    <col min="21" max="16384" width="9" style="14"/>
  </cols>
  <sheetData>
    <row r="1" spans="1:21" ht="30" customHeight="1">
      <c r="A1" s="307" t="s">
        <v>358</v>
      </c>
      <c r="B1" s="310"/>
      <c r="C1" s="310"/>
      <c r="D1" s="310"/>
      <c r="E1" s="310"/>
      <c r="F1" s="310"/>
      <c r="G1" s="310"/>
      <c r="H1" s="310"/>
      <c r="I1" s="310"/>
      <c r="J1" s="310"/>
      <c r="K1" s="310"/>
      <c r="L1" s="310"/>
      <c r="M1" s="310"/>
      <c r="N1" s="310"/>
      <c r="O1" s="310"/>
      <c r="P1" s="310"/>
      <c r="Q1" s="310"/>
      <c r="R1" s="310"/>
      <c r="S1" s="310"/>
      <c r="T1" s="310"/>
    </row>
    <row r="2" spans="1:21" ht="30" customHeight="1" thickBot="1">
      <c r="A2" s="310" t="s">
        <v>330</v>
      </c>
      <c r="B2" s="310"/>
      <c r="C2" s="310"/>
      <c r="D2" s="310"/>
      <c r="E2" s="310"/>
      <c r="F2" s="310"/>
      <c r="G2" s="310"/>
      <c r="H2" s="310"/>
      <c r="I2" s="310"/>
      <c r="J2" s="310"/>
      <c r="K2" s="310"/>
      <c r="L2" s="310"/>
      <c r="M2" s="310"/>
      <c r="N2" s="310"/>
      <c r="O2" s="310"/>
      <c r="P2" s="310"/>
      <c r="Q2" s="310"/>
      <c r="R2" s="310"/>
      <c r="S2" s="310"/>
      <c r="T2" s="310"/>
    </row>
    <row r="3" spans="1:21" ht="18.75" customHeight="1">
      <c r="A3" s="311"/>
      <c r="B3" s="610" t="s">
        <v>4</v>
      </c>
      <c r="C3" s="611"/>
      <c r="D3" s="611"/>
      <c r="E3" s="611"/>
      <c r="F3" s="612"/>
      <c r="G3" s="610" t="s">
        <v>331</v>
      </c>
      <c r="H3" s="611"/>
      <c r="I3" s="611"/>
      <c r="J3" s="611"/>
      <c r="K3" s="611"/>
      <c r="L3" s="611"/>
      <c r="M3" s="612"/>
      <c r="N3" s="613" t="s">
        <v>50</v>
      </c>
      <c r="O3" s="613"/>
      <c r="P3" s="613"/>
      <c r="Q3" s="613"/>
      <c r="R3" s="613"/>
      <c r="S3" s="614"/>
      <c r="T3" s="310"/>
    </row>
    <row r="4" spans="1:21" ht="13.5" customHeight="1">
      <c r="A4" s="624" t="s">
        <v>332</v>
      </c>
      <c r="B4" s="627"/>
      <c r="C4" s="628"/>
      <c r="D4" s="628"/>
      <c r="E4" s="628"/>
      <c r="F4" s="629"/>
      <c r="G4" s="630" t="s">
        <v>0</v>
      </c>
      <c r="H4" s="631"/>
      <c r="I4" s="631"/>
      <c r="J4" s="631"/>
      <c r="K4" s="631"/>
      <c r="L4" s="631"/>
      <c r="M4" s="632"/>
      <c r="N4" s="598"/>
      <c r="O4" s="598"/>
      <c r="P4" s="598"/>
      <c r="Q4" s="598"/>
      <c r="R4" s="598"/>
      <c r="S4" s="633"/>
      <c r="T4" s="310"/>
    </row>
    <row r="5" spans="1:21" ht="27" customHeight="1">
      <c r="A5" s="625"/>
      <c r="B5" s="636" t="s">
        <v>333</v>
      </c>
      <c r="C5" s="637"/>
      <c r="D5" s="637"/>
      <c r="E5" s="637"/>
      <c r="F5" s="638"/>
      <c r="G5" s="639"/>
      <c r="H5" s="640"/>
      <c r="I5" s="640"/>
      <c r="J5" s="640"/>
      <c r="K5" s="640"/>
      <c r="L5" s="640"/>
      <c r="M5" s="641"/>
      <c r="N5" s="634"/>
      <c r="O5" s="634"/>
      <c r="P5" s="634"/>
      <c r="Q5" s="634"/>
      <c r="R5" s="634"/>
      <c r="S5" s="635"/>
      <c r="T5" s="310"/>
      <c r="U5" s="790" t="s">
        <v>437</v>
      </c>
    </row>
    <row r="6" spans="1:21" ht="27" customHeight="1">
      <c r="A6" s="625"/>
      <c r="B6" s="642" t="s">
        <v>334</v>
      </c>
      <c r="C6" s="643"/>
      <c r="D6" s="643"/>
      <c r="E6" s="643"/>
      <c r="F6" s="644"/>
      <c r="G6" s="645"/>
      <c r="H6" s="646"/>
      <c r="I6" s="646"/>
      <c r="J6" s="646"/>
      <c r="K6" s="646"/>
      <c r="L6" s="646"/>
      <c r="M6" s="647"/>
      <c r="N6" s="621"/>
      <c r="O6" s="622"/>
      <c r="P6" s="622"/>
      <c r="Q6" s="622"/>
      <c r="R6" s="622"/>
      <c r="S6" s="623"/>
      <c r="T6" s="310"/>
    </row>
    <row r="7" spans="1:21" ht="27" customHeight="1">
      <c r="A7" s="625"/>
      <c r="B7" s="642" t="s">
        <v>45</v>
      </c>
      <c r="C7" s="643"/>
      <c r="D7" s="643"/>
      <c r="E7" s="643"/>
      <c r="F7" s="644"/>
      <c r="G7" s="645"/>
      <c r="H7" s="646"/>
      <c r="I7" s="646"/>
      <c r="J7" s="646"/>
      <c r="K7" s="646"/>
      <c r="L7" s="646"/>
      <c r="M7" s="647"/>
      <c r="N7" s="621"/>
      <c r="O7" s="622"/>
      <c r="P7" s="622"/>
      <c r="Q7" s="622"/>
      <c r="R7" s="622"/>
      <c r="S7" s="623"/>
      <c r="T7" s="310"/>
    </row>
    <row r="8" spans="1:21" ht="27" customHeight="1">
      <c r="A8" s="625"/>
      <c r="B8" s="642" t="s">
        <v>46</v>
      </c>
      <c r="C8" s="643"/>
      <c r="D8" s="643"/>
      <c r="E8" s="643"/>
      <c r="F8" s="644"/>
      <c r="G8" s="648">
        <f>SUM(G9:M10)</f>
        <v>0</v>
      </c>
      <c r="H8" s="649"/>
      <c r="I8" s="649"/>
      <c r="J8" s="649"/>
      <c r="K8" s="649"/>
      <c r="L8" s="649"/>
      <c r="M8" s="650"/>
      <c r="N8" s="651"/>
      <c r="O8" s="652"/>
      <c r="P8" s="652"/>
      <c r="Q8" s="652"/>
      <c r="R8" s="652"/>
      <c r="S8" s="653"/>
      <c r="T8" s="310"/>
      <c r="U8" s="292" t="s">
        <v>127</v>
      </c>
    </row>
    <row r="9" spans="1:21" ht="27" customHeight="1">
      <c r="A9" s="625"/>
      <c r="B9" s="615" t="s">
        <v>335</v>
      </c>
      <c r="C9" s="616"/>
      <c r="D9" s="616"/>
      <c r="E9" s="616"/>
      <c r="F9" s="617"/>
      <c r="G9" s="618"/>
      <c r="H9" s="619"/>
      <c r="I9" s="619"/>
      <c r="J9" s="619"/>
      <c r="K9" s="619"/>
      <c r="L9" s="619"/>
      <c r="M9" s="620"/>
      <c r="N9" s="621"/>
      <c r="O9" s="622"/>
      <c r="P9" s="622"/>
      <c r="Q9" s="622"/>
      <c r="R9" s="622"/>
      <c r="S9" s="623"/>
      <c r="T9" s="310"/>
    </row>
    <row r="10" spans="1:21" ht="27" customHeight="1">
      <c r="A10" s="625"/>
      <c r="B10" s="615" t="s">
        <v>336</v>
      </c>
      <c r="C10" s="616"/>
      <c r="D10" s="616"/>
      <c r="E10" s="616"/>
      <c r="F10" s="617"/>
      <c r="G10" s="618"/>
      <c r="H10" s="619"/>
      <c r="I10" s="619"/>
      <c r="J10" s="619"/>
      <c r="K10" s="619"/>
      <c r="L10" s="619"/>
      <c r="M10" s="620"/>
      <c r="N10" s="621"/>
      <c r="O10" s="622"/>
      <c r="P10" s="622"/>
      <c r="Q10" s="622"/>
      <c r="R10" s="622"/>
      <c r="S10" s="623"/>
      <c r="T10" s="310"/>
    </row>
    <row r="11" spans="1:21" ht="27" customHeight="1">
      <c r="A11" s="625"/>
      <c r="B11" s="642" t="s">
        <v>337</v>
      </c>
      <c r="C11" s="643"/>
      <c r="D11" s="643"/>
      <c r="E11" s="643"/>
      <c r="F11" s="644"/>
      <c r="G11" s="648">
        <f>SUM(G12:M13)</f>
        <v>0</v>
      </c>
      <c r="H11" s="649"/>
      <c r="I11" s="649"/>
      <c r="J11" s="649"/>
      <c r="K11" s="649"/>
      <c r="L11" s="649"/>
      <c r="M11" s="650"/>
      <c r="N11" s="651"/>
      <c r="O11" s="652"/>
      <c r="P11" s="652"/>
      <c r="Q11" s="652"/>
      <c r="R11" s="652"/>
      <c r="S11" s="653"/>
      <c r="T11" s="310"/>
      <c r="U11" s="292" t="s">
        <v>127</v>
      </c>
    </row>
    <row r="12" spans="1:21" ht="27" customHeight="1">
      <c r="A12" s="625"/>
      <c r="B12" s="615" t="s">
        <v>338</v>
      </c>
      <c r="C12" s="616"/>
      <c r="D12" s="616"/>
      <c r="E12" s="616"/>
      <c r="F12" s="617"/>
      <c r="G12" s="618"/>
      <c r="H12" s="619"/>
      <c r="I12" s="619"/>
      <c r="J12" s="619"/>
      <c r="K12" s="619"/>
      <c r="L12" s="619"/>
      <c r="M12" s="620"/>
      <c r="N12" s="621"/>
      <c r="O12" s="622"/>
      <c r="P12" s="622"/>
      <c r="Q12" s="622"/>
      <c r="R12" s="622"/>
      <c r="S12" s="623"/>
      <c r="T12" s="310"/>
    </row>
    <row r="13" spans="1:21" ht="27" customHeight="1">
      <c r="A13" s="625"/>
      <c r="B13" s="615" t="s">
        <v>339</v>
      </c>
      <c r="C13" s="616"/>
      <c r="D13" s="616"/>
      <c r="E13" s="616"/>
      <c r="F13" s="617"/>
      <c r="G13" s="618"/>
      <c r="H13" s="619"/>
      <c r="I13" s="619"/>
      <c r="J13" s="619"/>
      <c r="K13" s="619"/>
      <c r="L13" s="619"/>
      <c r="M13" s="620"/>
      <c r="N13" s="621"/>
      <c r="O13" s="622"/>
      <c r="P13" s="622"/>
      <c r="Q13" s="622"/>
      <c r="R13" s="622"/>
      <c r="S13" s="623"/>
      <c r="T13" s="310"/>
    </row>
    <row r="14" spans="1:21" ht="27" customHeight="1">
      <c r="A14" s="625"/>
      <c r="B14" s="642" t="s">
        <v>340</v>
      </c>
      <c r="C14" s="643"/>
      <c r="D14" s="643"/>
      <c r="E14" s="643"/>
      <c r="F14" s="644"/>
      <c r="G14" s="804">
        <v>400000</v>
      </c>
      <c r="H14" s="805"/>
      <c r="I14" s="805"/>
      <c r="J14" s="805"/>
      <c r="K14" s="805"/>
      <c r="L14" s="805"/>
      <c r="M14" s="806"/>
      <c r="N14" s="791" t="s">
        <v>438</v>
      </c>
      <c r="O14" s="792"/>
      <c r="P14" s="792"/>
      <c r="Q14" s="792"/>
      <c r="R14" s="792"/>
      <c r="S14" s="793"/>
      <c r="T14" s="310"/>
      <c r="U14" s="790" t="s">
        <v>445</v>
      </c>
    </row>
    <row r="15" spans="1:21" ht="27" customHeight="1">
      <c r="A15" s="625"/>
      <c r="B15" s="642" t="s">
        <v>341</v>
      </c>
      <c r="C15" s="643"/>
      <c r="D15" s="643"/>
      <c r="E15" s="643"/>
      <c r="F15" s="644"/>
      <c r="G15" s="618"/>
      <c r="H15" s="619"/>
      <c r="I15" s="619"/>
      <c r="J15" s="619"/>
      <c r="K15" s="619"/>
      <c r="L15" s="619"/>
      <c r="M15" s="620"/>
      <c r="N15" s="621"/>
      <c r="O15" s="622"/>
      <c r="P15" s="622"/>
      <c r="Q15" s="622"/>
      <c r="R15" s="622"/>
      <c r="S15" s="623"/>
      <c r="T15" s="310"/>
    </row>
    <row r="16" spans="1:21" ht="27" customHeight="1" thickBot="1">
      <c r="A16" s="626"/>
      <c r="B16" s="654" t="s">
        <v>56</v>
      </c>
      <c r="C16" s="655"/>
      <c r="D16" s="655"/>
      <c r="E16" s="655"/>
      <c r="F16" s="656"/>
      <c r="G16" s="657">
        <f>SUM(G5:M8,G11,G14:M15)</f>
        <v>400000</v>
      </c>
      <c r="H16" s="658"/>
      <c r="I16" s="658"/>
      <c r="J16" s="658"/>
      <c r="K16" s="658"/>
      <c r="L16" s="658"/>
      <c r="M16" s="659"/>
      <c r="N16" s="660"/>
      <c r="O16" s="660"/>
      <c r="P16" s="660"/>
      <c r="Q16" s="660"/>
      <c r="R16" s="660"/>
      <c r="S16" s="661"/>
      <c r="T16" s="310"/>
      <c r="U16" s="292" t="s">
        <v>127</v>
      </c>
    </row>
    <row r="17" spans="1:21" ht="27" customHeight="1">
      <c r="A17" s="662" t="s">
        <v>342</v>
      </c>
      <c r="B17" s="636" t="s">
        <v>333</v>
      </c>
      <c r="C17" s="637"/>
      <c r="D17" s="637"/>
      <c r="E17" s="637"/>
      <c r="F17" s="638"/>
      <c r="G17" s="807">
        <v>20000</v>
      </c>
      <c r="H17" s="808"/>
      <c r="I17" s="808"/>
      <c r="J17" s="808"/>
      <c r="K17" s="808"/>
      <c r="L17" s="808"/>
      <c r="M17" s="809"/>
      <c r="N17" s="794" t="s">
        <v>439</v>
      </c>
      <c r="O17" s="794"/>
      <c r="P17" s="794"/>
      <c r="Q17" s="794"/>
      <c r="R17" s="794"/>
      <c r="S17" s="795"/>
      <c r="T17" s="310"/>
      <c r="U17" s="790" t="s">
        <v>444</v>
      </c>
    </row>
    <row r="18" spans="1:21" ht="27" customHeight="1">
      <c r="A18" s="625"/>
      <c r="B18" s="642" t="s">
        <v>334</v>
      </c>
      <c r="C18" s="643"/>
      <c r="D18" s="643"/>
      <c r="E18" s="643"/>
      <c r="F18" s="644"/>
      <c r="G18" s="664"/>
      <c r="H18" s="665"/>
      <c r="I18" s="665"/>
      <c r="J18" s="665"/>
      <c r="K18" s="665"/>
      <c r="L18" s="665"/>
      <c r="M18" s="666"/>
      <c r="N18" s="667"/>
      <c r="O18" s="667"/>
      <c r="P18" s="667"/>
      <c r="Q18" s="667"/>
      <c r="R18" s="667"/>
      <c r="S18" s="668"/>
      <c r="T18" s="310"/>
    </row>
    <row r="19" spans="1:21" ht="27" customHeight="1">
      <c r="A19" s="625"/>
      <c r="B19" s="642" t="s">
        <v>45</v>
      </c>
      <c r="C19" s="643"/>
      <c r="D19" s="643"/>
      <c r="E19" s="643"/>
      <c r="F19" s="644"/>
      <c r="G19" s="664"/>
      <c r="H19" s="665"/>
      <c r="I19" s="665"/>
      <c r="J19" s="665"/>
      <c r="K19" s="665"/>
      <c r="L19" s="665"/>
      <c r="M19" s="666"/>
      <c r="N19" s="667"/>
      <c r="O19" s="667"/>
      <c r="P19" s="667"/>
      <c r="Q19" s="667"/>
      <c r="R19" s="667"/>
      <c r="S19" s="668"/>
      <c r="T19" s="310"/>
    </row>
    <row r="20" spans="1:21" ht="27" customHeight="1">
      <c r="A20" s="625"/>
      <c r="B20" s="642" t="s">
        <v>46</v>
      </c>
      <c r="C20" s="643"/>
      <c r="D20" s="643"/>
      <c r="E20" s="643"/>
      <c r="F20" s="644"/>
      <c r="G20" s="648">
        <f>SUM(G21:M22)</f>
        <v>20000</v>
      </c>
      <c r="H20" s="649"/>
      <c r="I20" s="649"/>
      <c r="J20" s="649"/>
      <c r="K20" s="649"/>
      <c r="L20" s="649"/>
      <c r="M20" s="650"/>
      <c r="N20" s="669"/>
      <c r="O20" s="669"/>
      <c r="P20" s="669"/>
      <c r="Q20" s="669"/>
      <c r="R20" s="669"/>
      <c r="S20" s="670"/>
      <c r="T20" s="310"/>
      <c r="U20" s="292" t="s">
        <v>127</v>
      </c>
    </row>
    <row r="21" spans="1:21" ht="27" customHeight="1">
      <c r="A21" s="625"/>
      <c r="B21" s="615" t="s">
        <v>335</v>
      </c>
      <c r="C21" s="616"/>
      <c r="D21" s="616"/>
      <c r="E21" s="616"/>
      <c r="F21" s="617"/>
      <c r="G21" s="671"/>
      <c r="H21" s="672"/>
      <c r="I21" s="672"/>
      <c r="J21" s="672"/>
      <c r="K21" s="672"/>
      <c r="L21" s="672"/>
      <c r="M21" s="673"/>
      <c r="N21" s="674"/>
      <c r="O21" s="675"/>
      <c r="P21" s="675"/>
      <c r="Q21" s="675"/>
      <c r="R21" s="675"/>
      <c r="S21" s="676"/>
      <c r="T21" s="310"/>
    </row>
    <row r="22" spans="1:21" ht="27" customHeight="1">
      <c r="A22" s="625"/>
      <c r="B22" s="615" t="s">
        <v>336</v>
      </c>
      <c r="C22" s="616"/>
      <c r="D22" s="616"/>
      <c r="E22" s="616"/>
      <c r="F22" s="617"/>
      <c r="G22" s="810">
        <v>20000</v>
      </c>
      <c r="H22" s="811"/>
      <c r="I22" s="811"/>
      <c r="J22" s="811"/>
      <c r="K22" s="811"/>
      <c r="L22" s="811"/>
      <c r="M22" s="812"/>
      <c r="N22" s="796" t="s">
        <v>440</v>
      </c>
      <c r="O22" s="797"/>
      <c r="P22" s="797"/>
      <c r="Q22" s="797"/>
      <c r="R22" s="797"/>
      <c r="S22" s="798"/>
      <c r="T22" s="310"/>
    </row>
    <row r="23" spans="1:21" ht="27" customHeight="1">
      <c r="A23" s="625"/>
      <c r="B23" s="642" t="s">
        <v>337</v>
      </c>
      <c r="C23" s="643"/>
      <c r="D23" s="643"/>
      <c r="E23" s="643"/>
      <c r="F23" s="644"/>
      <c r="G23" s="677">
        <f>SUM(G24:M26)</f>
        <v>10000</v>
      </c>
      <c r="H23" s="678"/>
      <c r="I23" s="678"/>
      <c r="J23" s="678"/>
      <c r="K23" s="678"/>
      <c r="L23" s="678"/>
      <c r="M23" s="679"/>
      <c r="N23" s="680"/>
      <c r="O23" s="681"/>
      <c r="P23" s="681"/>
      <c r="Q23" s="681"/>
      <c r="R23" s="681"/>
      <c r="S23" s="682"/>
      <c r="T23" s="310"/>
      <c r="U23" s="292" t="s">
        <v>127</v>
      </c>
    </row>
    <row r="24" spans="1:21" ht="27" customHeight="1">
      <c r="A24" s="625"/>
      <c r="B24" s="615" t="s">
        <v>338</v>
      </c>
      <c r="C24" s="616"/>
      <c r="D24" s="616"/>
      <c r="E24" s="616"/>
      <c r="F24" s="617"/>
      <c r="G24" s="618"/>
      <c r="H24" s="619"/>
      <c r="I24" s="619"/>
      <c r="J24" s="619"/>
      <c r="K24" s="619"/>
      <c r="L24" s="619"/>
      <c r="M24" s="620"/>
      <c r="N24" s="645"/>
      <c r="O24" s="646"/>
      <c r="P24" s="646"/>
      <c r="Q24" s="646"/>
      <c r="R24" s="646"/>
      <c r="S24" s="683"/>
      <c r="T24" s="310"/>
    </row>
    <row r="25" spans="1:21" ht="27" customHeight="1">
      <c r="A25" s="625"/>
      <c r="B25" s="615" t="s">
        <v>343</v>
      </c>
      <c r="C25" s="616"/>
      <c r="D25" s="616"/>
      <c r="E25" s="616"/>
      <c r="F25" s="617"/>
      <c r="G25" s="804">
        <v>10000</v>
      </c>
      <c r="H25" s="805"/>
      <c r="I25" s="805"/>
      <c r="J25" s="805"/>
      <c r="K25" s="805"/>
      <c r="L25" s="805"/>
      <c r="M25" s="806"/>
      <c r="N25" s="799" t="s">
        <v>441</v>
      </c>
      <c r="O25" s="800"/>
      <c r="P25" s="800"/>
      <c r="Q25" s="800"/>
      <c r="R25" s="800"/>
      <c r="S25" s="801"/>
      <c r="T25" s="310"/>
    </row>
    <row r="26" spans="1:21" ht="27" customHeight="1">
      <c r="A26" s="625"/>
      <c r="B26" s="615" t="s">
        <v>339</v>
      </c>
      <c r="C26" s="616"/>
      <c r="D26" s="616"/>
      <c r="E26" s="616"/>
      <c r="F26" s="617"/>
      <c r="G26" s="618"/>
      <c r="H26" s="619"/>
      <c r="I26" s="619"/>
      <c r="J26" s="619"/>
      <c r="K26" s="619"/>
      <c r="L26" s="619"/>
      <c r="M26" s="620"/>
      <c r="N26" s="645"/>
      <c r="O26" s="646"/>
      <c r="P26" s="646"/>
      <c r="Q26" s="646"/>
      <c r="R26" s="646"/>
      <c r="S26" s="683"/>
      <c r="T26" s="310"/>
    </row>
    <row r="27" spans="1:21" ht="27" customHeight="1">
      <c r="A27" s="625"/>
      <c r="B27" s="642" t="s">
        <v>340</v>
      </c>
      <c r="C27" s="643"/>
      <c r="D27" s="643"/>
      <c r="E27" s="643"/>
      <c r="F27" s="644"/>
      <c r="G27" s="807">
        <v>150000</v>
      </c>
      <c r="H27" s="808"/>
      <c r="I27" s="808"/>
      <c r="J27" s="808"/>
      <c r="K27" s="808"/>
      <c r="L27" s="808"/>
      <c r="M27" s="809"/>
      <c r="N27" s="802" t="s">
        <v>442</v>
      </c>
      <c r="O27" s="802"/>
      <c r="P27" s="802"/>
      <c r="Q27" s="802"/>
      <c r="R27" s="802"/>
      <c r="S27" s="803"/>
      <c r="T27" s="310"/>
      <c r="U27" s="790" t="s">
        <v>443</v>
      </c>
    </row>
    <row r="28" spans="1:21" ht="27" customHeight="1">
      <c r="A28" s="625"/>
      <c r="B28" s="642" t="s">
        <v>344</v>
      </c>
      <c r="C28" s="643"/>
      <c r="D28" s="643"/>
      <c r="E28" s="643"/>
      <c r="F28" s="644"/>
      <c r="G28" s="664"/>
      <c r="H28" s="665"/>
      <c r="I28" s="665"/>
      <c r="J28" s="665"/>
      <c r="K28" s="665"/>
      <c r="L28" s="665"/>
      <c r="M28" s="666"/>
      <c r="N28" s="667"/>
      <c r="O28" s="667"/>
      <c r="P28" s="667"/>
      <c r="Q28" s="667"/>
      <c r="R28" s="667"/>
      <c r="S28" s="668"/>
      <c r="T28" s="310"/>
    </row>
    <row r="29" spans="1:21" ht="27" customHeight="1" thickBot="1">
      <c r="A29" s="663"/>
      <c r="B29" s="684" t="s">
        <v>57</v>
      </c>
      <c r="C29" s="685"/>
      <c r="D29" s="685"/>
      <c r="E29" s="685"/>
      <c r="F29" s="686"/>
      <c r="G29" s="687">
        <f>SUM(G17:M20,G23,G27:M28)</f>
        <v>200000</v>
      </c>
      <c r="H29" s="688"/>
      <c r="I29" s="688"/>
      <c r="J29" s="688"/>
      <c r="K29" s="688"/>
      <c r="L29" s="688"/>
      <c r="M29" s="689"/>
      <c r="N29" s="690"/>
      <c r="O29" s="691"/>
      <c r="P29" s="691"/>
      <c r="Q29" s="691"/>
      <c r="R29" s="691"/>
      <c r="S29" s="692"/>
      <c r="T29" s="310"/>
      <c r="U29" s="292" t="s">
        <v>127</v>
      </c>
    </row>
    <row r="30" spans="1:21" ht="27" customHeight="1" thickTop="1" thickBot="1">
      <c r="A30" s="312"/>
      <c r="B30" s="655" t="s">
        <v>345</v>
      </c>
      <c r="C30" s="655"/>
      <c r="D30" s="655"/>
      <c r="E30" s="655"/>
      <c r="F30" s="655"/>
      <c r="G30" s="657">
        <f>SUM(G16,G29)</f>
        <v>600000</v>
      </c>
      <c r="H30" s="658"/>
      <c r="I30" s="658"/>
      <c r="J30" s="658"/>
      <c r="K30" s="658"/>
      <c r="L30" s="658"/>
      <c r="M30" s="659"/>
      <c r="N30" s="693"/>
      <c r="O30" s="693"/>
      <c r="P30" s="693"/>
      <c r="Q30" s="693"/>
      <c r="R30" s="693"/>
      <c r="S30" s="694"/>
      <c r="T30" s="310"/>
      <c r="U30" s="292" t="s">
        <v>127</v>
      </c>
    </row>
    <row r="31" spans="1:21" ht="30" customHeight="1">
      <c r="S31" s="310"/>
      <c r="T31" s="310"/>
    </row>
  </sheetData>
  <mergeCells count="85">
    <mergeCell ref="B29:F29"/>
    <mergeCell ref="G29:M29"/>
    <mergeCell ref="N29:S29"/>
    <mergeCell ref="B30:F30"/>
    <mergeCell ref="G30:M30"/>
    <mergeCell ref="N30:S30"/>
    <mergeCell ref="B27:F27"/>
    <mergeCell ref="G27:M27"/>
    <mergeCell ref="N27:S27"/>
    <mergeCell ref="B28:F28"/>
    <mergeCell ref="G28:M28"/>
    <mergeCell ref="N28:S28"/>
    <mergeCell ref="B25:F25"/>
    <mergeCell ref="G25:M25"/>
    <mergeCell ref="N25:S25"/>
    <mergeCell ref="B26:F26"/>
    <mergeCell ref="G26:M26"/>
    <mergeCell ref="N26:S26"/>
    <mergeCell ref="B23:F23"/>
    <mergeCell ref="G23:M23"/>
    <mergeCell ref="N23:S23"/>
    <mergeCell ref="B24:F24"/>
    <mergeCell ref="G24:M24"/>
    <mergeCell ref="N24:S24"/>
    <mergeCell ref="B21:F21"/>
    <mergeCell ref="G21:M21"/>
    <mergeCell ref="N21:S21"/>
    <mergeCell ref="B22:F22"/>
    <mergeCell ref="G22:M22"/>
    <mergeCell ref="N22:S22"/>
    <mergeCell ref="B16:F16"/>
    <mergeCell ref="G16:M16"/>
    <mergeCell ref="N16:S16"/>
    <mergeCell ref="A17:A29"/>
    <mergeCell ref="B17:F17"/>
    <mergeCell ref="G17:M17"/>
    <mergeCell ref="N17:S17"/>
    <mergeCell ref="B18:F18"/>
    <mergeCell ref="G18:M18"/>
    <mergeCell ref="N18:S18"/>
    <mergeCell ref="B19:F19"/>
    <mergeCell ref="G19:M19"/>
    <mergeCell ref="N19:S19"/>
    <mergeCell ref="B20:F20"/>
    <mergeCell ref="G20:M20"/>
    <mergeCell ref="N20:S20"/>
    <mergeCell ref="B14:F14"/>
    <mergeCell ref="G14:M14"/>
    <mergeCell ref="N14:S14"/>
    <mergeCell ref="B15:F15"/>
    <mergeCell ref="G15:M15"/>
    <mergeCell ref="N15:S15"/>
    <mergeCell ref="B12:F12"/>
    <mergeCell ref="G12:M12"/>
    <mergeCell ref="N12:S12"/>
    <mergeCell ref="B13:F13"/>
    <mergeCell ref="G13:M13"/>
    <mergeCell ref="N13:S13"/>
    <mergeCell ref="G10:M10"/>
    <mergeCell ref="N10:S10"/>
    <mergeCell ref="B11:F11"/>
    <mergeCell ref="G11:M11"/>
    <mergeCell ref="N11:S11"/>
    <mergeCell ref="A4:A16"/>
    <mergeCell ref="B4:F4"/>
    <mergeCell ref="G4:M4"/>
    <mergeCell ref="N4:S5"/>
    <mergeCell ref="B5:F5"/>
    <mergeCell ref="G5:M5"/>
    <mergeCell ref="B6:F6"/>
    <mergeCell ref="G6:M6"/>
    <mergeCell ref="N6:S6"/>
    <mergeCell ref="B7:F7"/>
    <mergeCell ref="G7:M7"/>
    <mergeCell ref="N7:S7"/>
    <mergeCell ref="B8:F8"/>
    <mergeCell ref="G8:M8"/>
    <mergeCell ref="N8:S8"/>
    <mergeCell ref="B10:F10"/>
    <mergeCell ref="B3:F3"/>
    <mergeCell ref="G3:M3"/>
    <mergeCell ref="N3:S3"/>
    <mergeCell ref="B9:F9"/>
    <mergeCell ref="G9:M9"/>
    <mergeCell ref="N9:S9"/>
  </mergeCells>
  <phoneticPr fontId="2"/>
  <pageMargins left="0.7" right="0.7" top="0.75" bottom="0.75" header="0.3" footer="0.3"/>
  <pageSetup paperSize="9" scale="61"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A514A-D80A-41B7-93CD-31319F3D3257}">
  <dimension ref="A1:O42"/>
  <sheetViews>
    <sheetView view="pageBreakPreview" topLeftCell="A4" zoomScaleNormal="100" zoomScaleSheetLayoutView="100" workbookViewId="0">
      <selection activeCell="D13" sqref="D13:E13"/>
    </sheetView>
  </sheetViews>
  <sheetFormatPr defaultColWidth="7.36328125" defaultRowHeight="14"/>
  <cols>
    <col min="1" max="1" width="13.90625" style="163" customWidth="1"/>
    <col min="2" max="2" width="11.36328125" style="163" customWidth="1"/>
    <col min="3" max="3" width="16.90625" style="163" customWidth="1"/>
    <col min="4" max="4" width="13.36328125" style="163" customWidth="1"/>
    <col min="5" max="5" width="11" style="163" customWidth="1"/>
    <col min="6" max="6" width="13.90625" style="163" bestFit="1" customWidth="1"/>
    <col min="7" max="7" width="6.453125" style="163" customWidth="1"/>
    <col min="8" max="8" width="10.26953125" style="163" customWidth="1"/>
    <col min="9" max="9" width="4.453125" style="161" bestFit="1" customWidth="1"/>
    <col min="10" max="10" width="5.36328125" style="162" customWidth="1"/>
    <col min="11" max="11" width="3" style="162" bestFit="1" customWidth="1"/>
    <col min="12" max="12" width="6.7265625" style="162" customWidth="1"/>
    <col min="13" max="13" width="3.90625" style="162" customWidth="1"/>
    <col min="14" max="15" width="7.36328125" style="162"/>
    <col min="16" max="256" width="7.36328125" style="163"/>
    <col min="257" max="257" width="13.90625" style="163" customWidth="1"/>
    <col min="258" max="259" width="11.36328125" style="163" customWidth="1"/>
    <col min="260" max="260" width="15.90625" style="163" customWidth="1"/>
    <col min="261" max="261" width="9.6328125" style="163" customWidth="1"/>
    <col min="262" max="262" width="13.90625" style="163" bestFit="1" customWidth="1"/>
    <col min="263" max="263" width="17.7265625" style="163" customWidth="1"/>
    <col min="264" max="265" width="4.453125" style="163" bestFit="1" customWidth="1"/>
    <col min="266" max="266" width="5.36328125" style="163" customWidth="1"/>
    <col min="267" max="267" width="3" style="163" bestFit="1" customWidth="1"/>
    <col min="268" max="268" width="6.7265625" style="163" customWidth="1"/>
    <col min="269" max="269" width="3.90625" style="163" customWidth="1"/>
    <col min="270" max="512" width="7.36328125" style="163"/>
    <col min="513" max="513" width="13.90625" style="163" customWidth="1"/>
    <col min="514" max="515" width="11.36328125" style="163" customWidth="1"/>
    <col min="516" max="516" width="15.90625" style="163" customWidth="1"/>
    <col min="517" max="517" width="9.6328125" style="163" customWidth="1"/>
    <col min="518" max="518" width="13.90625" style="163" bestFit="1" customWidth="1"/>
    <col min="519" max="519" width="17.7265625" style="163" customWidth="1"/>
    <col min="520" max="521" width="4.453125" style="163" bestFit="1" customWidth="1"/>
    <col min="522" max="522" width="5.36328125" style="163" customWidth="1"/>
    <col min="523" max="523" width="3" style="163" bestFit="1" customWidth="1"/>
    <col min="524" max="524" width="6.7265625" style="163" customWidth="1"/>
    <col min="525" max="525" width="3.90625" style="163" customWidth="1"/>
    <col min="526" max="768" width="7.36328125" style="163"/>
    <col min="769" max="769" width="13.90625" style="163" customWidth="1"/>
    <col min="770" max="771" width="11.36328125" style="163" customWidth="1"/>
    <col min="772" max="772" width="15.90625" style="163" customWidth="1"/>
    <col min="773" max="773" width="9.6328125" style="163" customWidth="1"/>
    <col min="774" max="774" width="13.90625" style="163" bestFit="1" customWidth="1"/>
    <col min="775" max="775" width="17.7265625" style="163" customWidth="1"/>
    <col min="776" max="777" width="4.453125" style="163" bestFit="1" customWidth="1"/>
    <col min="778" max="778" width="5.36328125" style="163" customWidth="1"/>
    <col min="779" max="779" width="3" style="163" bestFit="1" customWidth="1"/>
    <col min="780" max="780" width="6.7265625" style="163" customWidth="1"/>
    <col min="781" max="781" width="3.90625" style="163" customWidth="1"/>
    <col min="782" max="1024" width="7.36328125" style="163"/>
    <col min="1025" max="1025" width="13.90625" style="163" customWidth="1"/>
    <col min="1026" max="1027" width="11.36328125" style="163" customWidth="1"/>
    <col min="1028" max="1028" width="15.90625" style="163" customWidth="1"/>
    <col min="1029" max="1029" width="9.6328125" style="163" customWidth="1"/>
    <col min="1030" max="1030" width="13.90625" style="163" bestFit="1" customWidth="1"/>
    <col min="1031" max="1031" width="17.7265625" style="163" customWidth="1"/>
    <col min="1032" max="1033" width="4.453125" style="163" bestFit="1" customWidth="1"/>
    <col min="1034" max="1034" width="5.36328125" style="163" customWidth="1"/>
    <col min="1035" max="1035" width="3" style="163" bestFit="1" customWidth="1"/>
    <col min="1036" max="1036" width="6.7265625" style="163" customWidth="1"/>
    <col min="1037" max="1037" width="3.90625" style="163" customWidth="1"/>
    <col min="1038" max="1280" width="7.36328125" style="163"/>
    <col min="1281" max="1281" width="13.90625" style="163" customWidth="1"/>
    <col min="1282" max="1283" width="11.36328125" style="163" customWidth="1"/>
    <col min="1284" max="1284" width="15.90625" style="163" customWidth="1"/>
    <col min="1285" max="1285" width="9.6328125" style="163" customWidth="1"/>
    <col min="1286" max="1286" width="13.90625" style="163" bestFit="1" customWidth="1"/>
    <col min="1287" max="1287" width="17.7265625" style="163" customWidth="1"/>
    <col min="1288" max="1289" width="4.453125" style="163" bestFit="1" customWidth="1"/>
    <col min="1290" max="1290" width="5.36328125" style="163" customWidth="1"/>
    <col min="1291" max="1291" width="3" style="163" bestFit="1" customWidth="1"/>
    <col min="1292" max="1292" width="6.7265625" style="163" customWidth="1"/>
    <col min="1293" max="1293" width="3.90625" style="163" customWidth="1"/>
    <col min="1294" max="1536" width="7.36328125" style="163"/>
    <col min="1537" max="1537" width="13.90625" style="163" customWidth="1"/>
    <col min="1538" max="1539" width="11.36328125" style="163" customWidth="1"/>
    <col min="1540" max="1540" width="15.90625" style="163" customWidth="1"/>
    <col min="1541" max="1541" width="9.6328125" style="163" customWidth="1"/>
    <col min="1542" max="1542" width="13.90625" style="163" bestFit="1" customWidth="1"/>
    <col min="1543" max="1543" width="17.7265625" style="163" customWidth="1"/>
    <col min="1544" max="1545" width="4.453125" style="163" bestFit="1" customWidth="1"/>
    <col min="1546" max="1546" width="5.36328125" style="163" customWidth="1"/>
    <col min="1547" max="1547" width="3" style="163" bestFit="1" customWidth="1"/>
    <col min="1548" max="1548" width="6.7265625" style="163" customWidth="1"/>
    <col min="1549" max="1549" width="3.90625" style="163" customWidth="1"/>
    <col min="1550" max="1792" width="7.36328125" style="163"/>
    <col min="1793" max="1793" width="13.90625" style="163" customWidth="1"/>
    <col min="1794" max="1795" width="11.36328125" style="163" customWidth="1"/>
    <col min="1796" max="1796" width="15.90625" style="163" customWidth="1"/>
    <col min="1797" max="1797" width="9.6328125" style="163" customWidth="1"/>
    <col min="1798" max="1798" width="13.90625" style="163" bestFit="1" customWidth="1"/>
    <col min="1799" max="1799" width="17.7265625" style="163" customWidth="1"/>
    <col min="1800" max="1801" width="4.453125" style="163" bestFit="1" customWidth="1"/>
    <col min="1802" max="1802" width="5.36328125" style="163" customWidth="1"/>
    <col min="1803" max="1803" width="3" style="163" bestFit="1" customWidth="1"/>
    <col min="1804" max="1804" width="6.7265625" style="163" customWidth="1"/>
    <col min="1805" max="1805" width="3.90625" style="163" customWidth="1"/>
    <col min="1806" max="2048" width="7.36328125" style="163"/>
    <col min="2049" max="2049" width="13.90625" style="163" customWidth="1"/>
    <col min="2050" max="2051" width="11.36328125" style="163" customWidth="1"/>
    <col min="2052" max="2052" width="15.90625" style="163" customWidth="1"/>
    <col min="2053" max="2053" width="9.6328125" style="163" customWidth="1"/>
    <col min="2054" max="2054" width="13.90625" style="163" bestFit="1" customWidth="1"/>
    <col min="2055" max="2055" width="17.7265625" style="163" customWidth="1"/>
    <col min="2056" max="2057" width="4.453125" style="163" bestFit="1" customWidth="1"/>
    <col min="2058" max="2058" width="5.36328125" style="163" customWidth="1"/>
    <col min="2059" max="2059" width="3" style="163" bestFit="1" customWidth="1"/>
    <col min="2060" max="2060" width="6.7265625" style="163" customWidth="1"/>
    <col min="2061" max="2061" width="3.90625" style="163" customWidth="1"/>
    <col min="2062" max="2304" width="7.36328125" style="163"/>
    <col min="2305" max="2305" width="13.90625" style="163" customWidth="1"/>
    <col min="2306" max="2307" width="11.36328125" style="163" customWidth="1"/>
    <col min="2308" max="2308" width="15.90625" style="163" customWidth="1"/>
    <col min="2309" max="2309" width="9.6328125" style="163" customWidth="1"/>
    <col min="2310" max="2310" width="13.90625" style="163" bestFit="1" customWidth="1"/>
    <col min="2311" max="2311" width="17.7265625" style="163" customWidth="1"/>
    <col min="2312" max="2313" width="4.453125" style="163" bestFit="1" customWidth="1"/>
    <col min="2314" max="2314" width="5.36328125" style="163" customWidth="1"/>
    <col min="2315" max="2315" width="3" style="163" bestFit="1" customWidth="1"/>
    <col min="2316" max="2316" width="6.7265625" style="163" customWidth="1"/>
    <col min="2317" max="2317" width="3.90625" style="163" customWidth="1"/>
    <col min="2318" max="2560" width="7.36328125" style="163"/>
    <col min="2561" max="2561" width="13.90625" style="163" customWidth="1"/>
    <col min="2562" max="2563" width="11.36328125" style="163" customWidth="1"/>
    <col min="2564" max="2564" width="15.90625" style="163" customWidth="1"/>
    <col min="2565" max="2565" width="9.6328125" style="163" customWidth="1"/>
    <col min="2566" max="2566" width="13.90625" style="163" bestFit="1" customWidth="1"/>
    <col min="2567" max="2567" width="17.7265625" style="163" customWidth="1"/>
    <col min="2568" max="2569" width="4.453125" style="163" bestFit="1" customWidth="1"/>
    <col min="2570" max="2570" width="5.36328125" style="163" customWidth="1"/>
    <col min="2571" max="2571" width="3" style="163" bestFit="1" customWidth="1"/>
    <col min="2572" max="2572" width="6.7265625" style="163" customWidth="1"/>
    <col min="2573" max="2573" width="3.90625" style="163" customWidth="1"/>
    <col min="2574" max="2816" width="7.36328125" style="163"/>
    <col min="2817" max="2817" width="13.90625" style="163" customWidth="1"/>
    <col min="2818" max="2819" width="11.36328125" style="163" customWidth="1"/>
    <col min="2820" max="2820" width="15.90625" style="163" customWidth="1"/>
    <col min="2821" max="2821" width="9.6328125" style="163" customWidth="1"/>
    <col min="2822" max="2822" width="13.90625" style="163" bestFit="1" customWidth="1"/>
    <col min="2823" max="2823" width="17.7265625" style="163" customWidth="1"/>
    <col min="2824" max="2825" width="4.453125" style="163" bestFit="1" customWidth="1"/>
    <col min="2826" max="2826" width="5.36328125" style="163" customWidth="1"/>
    <col min="2827" max="2827" width="3" style="163" bestFit="1" customWidth="1"/>
    <col min="2828" max="2828" width="6.7265625" style="163" customWidth="1"/>
    <col min="2829" max="2829" width="3.90625" style="163" customWidth="1"/>
    <col min="2830" max="3072" width="7.36328125" style="163"/>
    <col min="3073" max="3073" width="13.90625" style="163" customWidth="1"/>
    <col min="3074" max="3075" width="11.36328125" style="163" customWidth="1"/>
    <col min="3076" max="3076" width="15.90625" style="163" customWidth="1"/>
    <col min="3077" max="3077" width="9.6328125" style="163" customWidth="1"/>
    <col min="3078" max="3078" width="13.90625" style="163" bestFit="1" customWidth="1"/>
    <col min="3079" max="3079" width="17.7265625" style="163" customWidth="1"/>
    <col min="3080" max="3081" width="4.453125" style="163" bestFit="1" customWidth="1"/>
    <col min="3082" max="3082" width="5.36328125" style="163" customWidth="1"/>
    <col min="3083" max="3083" width="3" style="163" bestFit="1" customWidth="1"/>
    <col min="3084" max="3084" width="6.7265625" style="163" customWidth="1"/>
    <col min="3085" max="3085" width="3.90625" style="163" customWidth="1"/>
    <col min="3086" max="3328" width="7.36328125" style="163"/>
    <col min="3329" max="3329" width="13.90625" style="163" customWidth="1"/>
    <col min="3330" max="3331" width="11.36328125" style="163" customWidth="1"/>
    <col min="3332" max="3332" width="15.90625" style="163" customWidth="1"/>
    <col min="3333" max="3333" width="9.6328125" style="163" customWidth="1"/>
    <col min="3334" max="3334" width="13.90625" style="163" bestFit="1" customWidth="1"/>
    <col min="3335" max="3335" width="17.7265625" style="163" customWidth="1"/>
    <col min="3336" max="3337" width="4.453125" style="163" bestFit="1" customWidth="1"/>
    <col min="3338" max="3338" width="5.36328125" style="163" customWidth="1"/>
    <col min="3339" max="3339" width="3" style="163" bestFit="1" customWidth="1"/>
    <col min="3340" max="3340" width="6.7265625" style="163" customWidth="1"/>
    <col min="3341" max="3341" width="3.90625" style="163" customWidth="1"/>
    <col min="3342" max="3584" width="7.36328125" style="163"/>
    <col min="3585" max="3585" width="13.90625" style="163" customWidth="1"/>
    <col min="3586" max="3587" width="11.36328125" style="163" customWidth="1"/>
    <col min="3588" max="3588" width="15.90625" style="163" customWidth="1"/>
    <col min="3589" max="3589" width="9.6328125" style="163" customWidth="1"/>
    <col min="3590" max="3590" width="13.90625" style="163" bestFit="1" customWidth="1"/>
    <col min="3591" max="3591" width="17.7265625" style="163" customWidth="1"/>
    <col min="3592" max="3593" width="4.453125" style="163" bestFit="1" customWidth="1"/>
    <col min="3594" max="3594" width="5.36328125" style="163" customWidth="1"/>
    <col min="3595" max="3595" width="3" style="163" bestFit="1" customWidth="1"/>
    <col min="3596" max="3596" width="6.7265625" style="163" customWidth="1"/>
    <col min="3597" max="3597" width="3.90625" style="163" customWidth="1"/>
    <col min="3598" max="3840" width="7.36328125" style="163"/>
    <col min="3841" max="3841" width="13.90625" style="163" customWidth="1"/>
    <col min="3842" max="3843" width="11.36328125" style="163" customWidth="1"/>
    <col min="3844" max="3844" width="15.90625" style="163" customWidth="1"/>
    <col min="3845" max="3845" width="9.6328125" style="163" customWidth="1"/>
    <col min="3846" max="3846" width="13.90625" style="163" bestFit="1" customWidth="1"/>
    <col min="3847" max="3847" width="17.7265625" style="163" customWidth="1"/>
    <col min="3848" max="3849" width="4.453125" style="163" bestFit="1" customWidth="1"/>
    <col min="3850" max="3850" width="5.36328125" style="163" customWidth="1"/>
    <col min="3851" max="3851" width="3" style="163" bestFit="1" customWidth="1"/>
    <col min="3852" max="3852" width="6.7265625" style="163" customWidth="1"/>
    <col min="3853" max="3853" width="3.90625" style="163" customWidth="1"/>
    <col min="3854" max="4096" width="7.36328125" style="163"/>
    <col min="4097" max="4097" width="13.90625" style="163" customWidth="1"/>
    <col min="4098" max="4099" width="11.36328125" style="163" customWidth="1"/>
    <col min="4100" max="4100" width="15.90625" style="163" customWidth="1"/>
    <col min="4101" max="4101" width="9.6328125" style="163" customWidth="1"/>
    <col min="4102" max="4102" width="13.90625" style="163" bestFit="1" customWidth="1"/>
    <col min="4103" max="4103" width="17.7265625" style="163" customWidth="1"/>
    <col min="4104" max="4105" width="4.453125" style="163" bestFit="1" customWidth="1"/>
    <col min="4106" max="4106" width="5.36328125" style="163" customWidth="1"/>
    <col min="4107" max="4107" width="3" style="163" bestFit="1" customWidth="1"/>
    <col min="4108" max="4108" width="6.7265625" style="163" customWidth="1"/>
    <col min="4109" max="4109" width="3.90625" style="163" customWidth="1"/>
    <col min="4110" max="4352" width="7.36328125" style="163"/>
    <col min="4353" max="4353" width="13.90625" style="163" customWidth="1"/>
    <col min="4354" max="4355" width="11.36328125" style="163" customWidth="1"/>
    <col min="4356" max="4356" width="15.90625" style="163" customWidth="1"/>
    <col min="4357" max="4357" width="9.6328125" style="163" customWidth="1"/>
    <col min="4358" max="4358" width="13.90625" style="163" bestFit="1" customWidth="1"/>
    <col min="4359" max="4359" width="17.7265625" style="163" customWidth="1"/>
    <col min="4360" max="4361" width="4.453125" style="163" bestFit="1" customWidth="1"/>
    <col min="4362" max="4362" width="5.36328125" style="163" customWidth="1"/>
    <col min="4363" max="4363" width="3" style="163" bestFit="1" customWidth="1"/>
    <col min="4364" max="4364" width="6.7265625" style="163" customWidth="1"/>
    <col min="4365" max="4365" width="3.90625" style="163" customWidth="1"/>
    <col min="4366" max="4608" width="7.36328125" style="163"/>
    <col min="4609" max="4609" width="13.90625" style="163" customWidth="1"/>
    <col min="4610" max="4611" width="11.36328125" style="163" customWidth="1"/>
    <col min="4612" max="4612" width="15.90625" style="163" customWidth="1"/>
    <col min="4613" max="4613" width="9.6328125" style="163" customWidth="1"/>
    <col min="4614" max="4614" width="13.90625" style="163" bestFit="1" customWidth="1"/>
    <col min="4615" max="4615" width="17.7265625" style="163" customWidth="1"/>
    <col min="4616" max="4617" width="4.453125" style="163" bestFit="1" customWidth="1"/>
    <col min="4618" max="4618" width="5.36328125" style="163" customWidth="1"/>
    <col min="4619" max="4619" width="3" style="163" bestFit="1" customWidth="1"/>
    <col min="4620" max="4620" width="6.7265625" style="163" customWidth="1"/>
    <col min="4621" max="4621" width="3.90625" style="163" customWidth="1"/>
    <col min="4622" max="4864" width="7.36328125" style="163"/>
    <col min="4865" max="4865" width="13.90625" style="163" customWidth="1"/>
    <col min="4866" max="4867" width="11.36328125" style="163" customWidth="1"/>
    <col min="4868" max="4868" width="15.90625" style="163" customWidth="1"/>
    <col min="4869" max="4869" width="9.6328125" style="163" customWidth="1"/>
    <col min="4870" max="4870" width="13.90625" style="163" bestFit="1" customWidth="1"/>
    <col min="4871" max="4871" width="17.7265625" style="163" customWidth="1"/>
    <col min="4872" max="4873" width="4.453125" style="163" bestFit="1" customWidth="1"/>
    <col min="4874" max="4874" width="5.36328125" style="163" customWidth="1"/>
    <col min="4875" max="4875" width="3" style="163" bestFit="1" customWidth="1"/>
    <col min="4876" max="4876" width="6.7265625" style="163" customWidth="1"/>
    <col min="4877" max="4877" width="3.90625" style="163" customWidth="1"/>
    <col min="4878" max="5120" width="7.36328125" style="163"/>
    <col min="5121" max="5121" width="13.90625" style="163" customWidth="1"/>
    <col min="5122" max="5123" width="11.36328125" style="163" customWidth="1"/>
    <col min="5124" max="5124" width="15.90625" style="163" customWidth="1"/>
    <col min="5125" max="5125" width="9.6328125" style="163" customWidth="1"/>
    <col min="5126" max="5126" width="13.90625" style="163" bestFit="1" customWidth="1"/>
    <col min="5127" max="5127" width="17.7265625" style="163" customWidth="1"/>
    <col min="5128" max="5129" width="4.453125" style="163" bestFit="1" customWidth="1"/>
    <col min="5130" max="5130" width="5.36328125" style="163" customWidth="1"/>
    <col min="5131" max="5131" width="3" style="163" bestFit="1" customWidth="1"/>
    <col min="5132" max="5132" width="6.7265625" style="163" customWidth="1"/>
    <col min="5133" max="5133" width="3.90625" style="163" customWidth="1"/>
    <col min="5134" max="5376" width="7.36328125" style="163"/>
    <col min="5377" max="5377" width="13.90625" style="163" customWidth="1"/>
    <col min="5378" max="5379" width="11.36328125" style="163" customWidth="1"/>
    <col min="5380" max="5380" width="15.90625" style="163" customWidth="1"/>
    <col min="5381" max="5381" width="9.6328125" style="163" customWidth="1"/>
    <col min="5382" max="5382" width="13.90625" style="163" bestFit="1" customWidth="1"/>
    <col min="5383" max="5383" width="17.7265625" style="163" customWidth="1"/>
    <col min="5384" max="5385" width="4.453125" style="163" bestFit="1" customWidth="1"/>
    <col min="5386" max="5386" width="5.36328125" style="163" customWidth="1"/>
    <col min="5387" max="5387" width="3" style="163" bestFit="1" customWidth="1"/>
    <col min="5388" max="5388" width="6.7265625" style="163" customWidth="1"/>
    <col min="5389" max="5389" width="3.90625" style="163" customWidth="1"/>
    <col min="5390" max="5632" width="7.36328125" style="163"/>
    <col min="5633" max="5633" width="13.90625" style="163" customWidth="1"/>
    <col min="5634" max="5635" width="11.36328125" style="163" customWidth="1"/>
    <col min="5636" max="5636" width="15.90625" style="163" customWidth="1"/>
    <col min="5637" max="5637" width="9.6328125" style="163" customWidth="1"/>
    <col min="5638" max="5638" width="13.90625" style="163" bestFit="1" customWidth="1"/>
    <col min="5639" max="5639" width="17.7265625" style="163" customWidth="1"/>
    <col min="5640" max="5641" width="4.453125" style="163" bestFit="1" customWidth="1"/>
    <col min="5642" max="5642" width="5.36328125" style="163" customWidth="1"/>
    <col min="5643" max="5643" width="3" style="163" bestFit="1" customWidth="1"/>
    <col min="5644" max="5644" width="6.7265625" style="163" customWidth="1"/>
    <col min="5645" max="5645" width="3.90625" style="163" customWidth="1"/>
    <col min="5646" max="5888" width="7.36328125" style="163"/>
    <col min="5889" max="5889" width="13.90625" style="163" customWidth="1"/>
    <col min="5890" max="5891" width="11.36328125" style="163" customWidth="1"/>
    <col min="5892" max="5892" width="15.90625" style="163" customWidth="1"/>
    <col min="5893" max="5893" width="9.6328125" style="163" customWidth="1"/>
    <col min="5894" max="5894" width="13.90625" style="163" bestFit="1" customWidth="1"/>
    <col min="5895" max="5895" width="17.7265625" style="163" customWidth="1"/>
    <col min="5896" max="5897" width="4.453125" style="163" bestFit="1" customWidth="1"/>
    <col min="5898" max="5898" width="5.36328125" style="163" customWidth="1"/>
    <col min="5899" max="5899" width="3" style="163" bestFit="1" customWidth="1"/>
    <col min="5900" max="5900" width="6.7265625" style="163" customWidth="1"/>
    <col min="5901" max="5901" width="3.90625" style="163" customWidth="1"/>
    <col min="5902" max="6144" width="7.36328125" style="163"/>
    <col min="6145" max="6145" width="13.90625" style="163" customWidth="1"/>
    <col min="6146" max="6147" width="11.36328125" style="163" customWidth="1"/>
    <col min="6148" max="6148" width="15.90625" style="163" customWidth="1"/>
    <col min="6149" max="6149" width="9.6328125" style="163" customWidth="1"/>
    <col min="6150" max="6150" width="13.90625" style="163" bestFit="1" customWidth="1"/>
    <col min="6151" max="6151" width="17.7265625" style="163" customWidth="1"/>
    <col min="6152" max="6153" width="4.453125" style="163" bestFit="1" customWidth="1"/>
    <col min="6154" max="6154" width="5.36328125" style="163" customWidth="1"/>
    <col min="6155" max="6155" width="3" style="163" bestFit="1" customWidth="1"/>
    <col min="6156" max="6156" width="6.7265625" style="163" customWidth="1"/>
    <col min="6157" max="6157" width="3.90625" style="163" customWidth="1"/>
    <col min="6158" max="6400" width="7.36328125" style="163"/>
    <col min="6401" max="6401" width="13.90625" style="163" customWidth="1"/>
    <col min="6402" max="6403" width="11.36328125" style="163" customWidth="1"/>
    <col min="6404" max="6404" width="15.90625" style="163" customWidth="1"/>
    <col min="6405" max="6405" width="9.6328125" style="163" customWidth="1"/>
    <col min="6406" max="6406" width="13.90625" style="163" bestFit="1" customWidth="1"/>
    <col min="6407" max="6407" width="17.7265625" style="163" customWidth="1"/>
    <col min="6408" max="6409" width="4.453125" style="163" bestFit="1" customWidth="1"/>
    <col min="6410" max="6410" width="5.36328125" style="163" customWidth="1"/>
    <col min="6411" max="6411" width="3" style="163" bestFit="1" customWidth="1"/>
    <col min="6412" max="6412" width="6.7265625" style="163" customWidth="1"/>
    <col min="6413" max="6413" width="3.90625" style="163" customWidth="1"/>
    <col min="6414" max="6656" width="7.36328125" style="163"/>
    <col min="6657" max="6657" width="13.90625" style="163" customWidth="1"/>
    <col min="6658" max="6659" width="11.36328125" style="163" customWidth="1"/>
    <col min="6660" max="6660" width="15.90625" style="163" customWidth="1"/>
    <col min="6661" max="6661" width="9.6328125" style="163" customWidth="1"/>
    <col min="6662" max="6662" width="13.90625" style="163" bestFit="1" customWidth="1"/>
    <col min="6663" max="6663" width="17.7265625" style="163" customWidth="1"/>
    <col min="6664" max="6665" width="4.453125" style="163" bestFit="1" customWidth="1"/>
    <col min="6666" max="6666" width="5.36328125" style="163" customWidth="1"/>
    <col min="6667" max="6667" width="3" style="163" bestFit="1" customWidth="1"/>
    <col min="6668" max="6668" width="6.7265625" style="163" customWidth="1"/>
    <col min="6669" max="6669" width="3.90625" style="163" customWidth="1"/>
    <col min="6670" max="6912" width="7.36328125" style="163"/>
    <col min="6913" max="6913" width="13.90625" style="163" customWidth="1"/>
    <col min="6914" max="6915" width="11.36328125" style="163" customWidth="1"/>
    <col min="6916" max="6916" width="15.90625" style="163" customWidth="1"/>
    <col min="6917" max="6917" width="9.6328125" style="163" customWidth="1"/>
    <col min="6918" max="6918" width="13.90625" style="163" bestFit="1" customWidth="1"/>
    <col min="6919" max="6919" width="17.7265625" style="163" customWidth="1"/>
    <col min="6920" max="6921" width="4.453125" style="163" bestFit="1" customWidth="1"/>
    <col min="6922" max="6922" width="5.36328125" style="163" customWidth="1"/>
    <col min="6923" max="6923" width="3" style="163" bestFit="1" customWidth="1"/>
    <col min="6924" max="6924" width="6.7265625" style="163" customWidth="1"/>
    <col min="6925" max="6925" width="3.90625" style="163" customWidth="1"/>
    <col min="6926" max="7168" width="7.36328125" style="163"/>
    <col min="7169" max="7169" width="13.90625" style="163" customWidth="1"/>
    <col min="7170" max="7171" width="11.36328125" style="163" customWidth="1"/>
    <col min="7172" max="7172" width="15.90625" style="163" customWidth="1"/>
    <col min="7173" max="7173" width="9.6328125" style="163" customWidth="1"/>
    <col min="7174" max="7174" width="13.90625" style="163" bestFit="1" customWidth="1"/>
    <col min="7175" max="7175" width="17.7265625" style="163" customWidth="1"/>
    <col min="7176" max="7177" width="4.453125" style="163" bestFit="1" customWidth="1"/>
    <col min="7178" max="7178" width="5.36328125" style="163" customWidth="1"/>
    <col min="7179" max="7179" width="3" style="163" bestFit="1" customWidth="1"/>
    <col min="7180" max="7180" width="6.7265625" style="163" customWidth="1"/>
    <col min="7181" max="7181" width="3.90625" style="163" customWidth="1"/>
    <col min="7182" max="7424" width="7.36328125" style="163"/>
    <col min="7425" max="7425" width="13.90625" style="163" customWidth="1"/>
    <col min="7426" max="7427" width="11.36328125" style="163" customWidth="1"/>
    <col min="7428" max="7428" width="15.90625" style="163" customWidth="1"/>
    <col min="7429" max="7429" width="9.6328125" style="163" customWidth="1"/>
    <col min="7430" max="7430" width="13.90625" style="163" bestFit="1" customWidth="1"/>
    <col min="7431" max="7431" width="17.7265625" style="163" customWidth="1"/>
    <col min="7432" max="7433" width="4.453125" style="163" bestFit="1" customWidth="1"/>
    <col min="7434" max="7434" width="5.36328125" style="163" customWidth="1"/>
    <col min="7435" max="7435" width="3" style="163" bestFit="1" customWidth="1"/>
    <col min="7436" max="7436" width="6.7265625" style="163" customWidth="1"/>
    <col min="7437" max="7437" width="3.90625" style="163" customWidth="1"/>
    <col min="7438" max="7680" width="7.36328125" style="163"/>
    <col min="7681" max="7681" width="13.90625" style="163" customWidth="1"/>
    <col min="7682" max="7683" width="11.36328125" style="163" customWidth="1"/>
    <col min="7684" max="7684" width="15.90625" style="163" customWidth="1"/>
    <col min="7685" max="7685" width="9.6328125" style="163" customWidth="1"/>
    <col min="7686" max="7686" width="13.90625" style="163" bestFit="1" customWidth="1"/>
    <col min="7687" max="7687" width="17.7265625" style="163" customWidth="1"/>
    <col min="7688" max="7689" width="4.453125" style="163" bestFit="1" customWidth="1"/>
    <col min="7690" max="7690" width="5.36328125" style="163" customWidth="1"/>
    <col min="7691" max="7691" width="3" style="163" bestFit="1" customWidth="1"/>
    <col min="7692" max="7692" width="6.7265625" style="163" customWidth="1"/>
    <col min="7693" max="7693" width="3.90625" style="163" customWidth="1"/>
    <col min="7694" max="7936" width="7.36328125" style="163"/>
    <col min="7937" max="7937" width="13.90625" style="163" customWidth="1"/>
    <col min="7938" max="7939" width="11.36328125" style="163" customWidth="1"/>
    <col min="7940" max="7940" width="15.90625" style="163" customWidth="1"/>
    <col min="7941" max="7941" width="9.6328125" style="163" customWidth="1"/>
    <col min="7942" max="7942" width="13.90625" style="163" bestFit="1" customWidth="1"/>
    <col min="7943" max="7943" width="17.7265625" style="163" customWidth="1"/>
    <col min="7944" max="7945" width="4.453125" style="163" bestFit="1" customWidth="1"/>
    <col min="7946" max="7946" width="5.36328125" style="163" customWidth="1"/>
    <col min="7947" max="7947" width="3" style="163" bestFit="1" customWidth="1"/>
    <col min="7948" max="7948" width="6.7265625" style="163" customWidth="1"/>
    <col min="7949" max="7949" width="3.90625" style="163" customWidth="1"/>
    <col min="7950" max="8192" width="7.36328125" style="163"/>
    <col min="8193" max="8193" width="13.90625" style="163" customWidth="1"/>
    <col min="8194" max="8195" width="11.36328125" style="163" customWidth="1"/>
    <col min="8196" max="8196" width="15.90625" style="163" customWidth="1"/>
    <col min="8197" max="8197" width="9.6328125" style="163" customWidth="1"/>
    <col min="8198" max="8198" width="13.90625" style="163" bestFit="1" customWidth="1"/>
    <col min="8199" max="8199" width="17.7265625" style="163" customWidth="1"/>
    <col min="8200" max="8201" width="4.453125" style="163" bestFit="1" customWidth="1"/>
    <col min="8202" max="8202" width="5.36328125" style="163" customWidth="1"/>
    <col min="8203" max="8203" width="3" style="163" bestFit="1" customWidth="1"/>
    <col min="8204" max="8204" width="6.7265625" style="163" customWidth="1"/>
    <col min="8205" max="8205" width="3.90625" style="163" customWidth="1"/>
    <col min="8206" max="8448" width="7.36328125" style="163"/>
    <col min="8449" max="8449" width="13.90625" style="163" customWidth="1"/>
    <col min="8450" max="8451" width="11.36328125" style="163" customWidth="1"/>
    <col min="8452" max="8452" width="15.90625" style="163" customWidth="1"/>
    <col min="8453" max="8453" width="9.6328125" style="163" customWidth="1"/>
    <col min="8454" max="8454" width="13.90625" style="163" bestFit="1" customWidth="1"/>
    <col min="8455" max="8455" width="17.7265625" style="163" customWidth="1"/>
    <col min="8456" max="8457" width="4.453125" style="163" bestFit="1" customWidth="1"/>
    <col min="8458" max="8458" width="5.36328125" style="163" customWidth="1"/>
    <col min="8459" max="8459" width="3" style="163" bestFit="1" customWidth="1"/>
    <col min="8460" max="8460" width="6.7265625" style="163" customWidth="1"/>
    <col min="8461" max="8461" width="3.90625" style="163" customWidth="1"/>
    <col min="8462" max="8704" width="7.36328125" style="163"/>
    <col min="8705" max="8705" width="13.90625" style="163" customWidth="1"/>
    <col min="8706" max="8707" width="11.36328125" style="163" customWidth="1"/>
    <col min="8708" max="8708" width="15.90625" style="163" customWidth="1"/>
    <col min="8709" max="8709" width="9.6328125" style="163" customWidth="1"/>
    <col min="8710" max="8710" width="13.90625" style="163" bestFit="1" customWidth="1"/>
    <col min="8711" max="8711" width="17.7265625" style="163" customWidth="1"/>
    <col min="8712" max="8713" width="4.453125" style="163" bestFit="1" customWidth="1"/>
    <col min="8714" max="8714" width="5.36328125" style="163" customWidth="1"/>
    <col min="8715" max="8715" width="3" style="163" bestFit="1" customWidth="1"/>
    <col min="8716" max="8716" width="6.7265625" style="163" customWidth="1"/>
    <col min="8717" max="8717" width="3.90625" style="163" customWidth="1"/>
    <col min="8718" max="8960" width="7.36328125" style="163"/>
    <col min="8961" max="8961" width="13.90625" style="163" customWidth="1"/>
    <col min="8962" max="8963" width="11.36328125" style="163" customWidth="1"/>
    <col min="8964" max="8964" width="15.90625" style="163" customWidth="1"/>
    <col min="8965" max="8965" width="9.6328125" style="163" customWidth="1"/>
    <col min="8966" max="8966" width="13.90625" style="163" bestFit="1" customWidth="1"/>
    <col min="8967" max="8967" width="17.7265625" style="163" customWidth="1"/>
    <col min="8968" max="8969" width="4.453125" style="163" bestFit="1" customWidth="1"/>
    <col min="8970" max="8970" width="5.36328125" style="163" customWidth="1"/>
    <col min="8971" max="8971" width="3" style="163" bestFit="1" customWidth="1"/>
    <col min="8972" max="8972" width="6.7265625" style="163" customWidth="1"/>
    <col min="8973" max="8973" width="3.90625" style="163" customWidth="1"/>
    <col min="8974" max="9216" width="7.36328125" style="163"/>
    <col min="9217" max="9217" width="13.90625" style="163" customWidth="1"/>
    <col min="9218" max="9219" width="11.36328125" style="163" customWidth="1"/>
    <col min="9220" max="9220" width="15.90625" style="163" customWidth="1"/>
    <col min="9221" max="9221" width="9.6328125" style="163" customWidth="1"/>
    <col min="9222" max="9222" width="13.90625" style="163" bestFit="1" customWidth="1"/>
    <col min="9223" max="9223" width="17.7265625" style="163" customWidth="1"/>
    <col min="9224" max="9225" width="4.453125" style="163" bestFit="1" customWidth="1"/>
    <col min="9226" max="9226" width="5.36328125" style="163" customWidth="1"/>
    <col min="9227" max="9227" width="3" style="163" bestFit="1" customWidth="1"/>
    <col min="9228" max="9228" width="6.7265625" style="163" customWidth="1"/>
    <col min="9229" max="9229" width="3.90625" style="163" customWidth="1"/>
    <col min="9230" max="9472" width="7.36328125" style="163"/>
    <col min="9473" max="9473" width="13.90625" style="163" customWidth="1"/>
    <col min="9474" max="9475" width="11.36328125" style="163" customWidth="1"/>
    <col min="9476" max="9476" width="15.90625" style="163" customWidth="1"/>
    <col min="9477" max="9477" width="9.6328125" style="163" customWidth="1"/>
    <col min="9478" max="9478" width="13.90625" style="163" bestFit="1" customWidth="1"/>
    <col min="9479" max="9479" width="17.7265625" style="163" customWidth="1"/>
    <col min="9480" max="9481" width="4.453125" style="163" bestFit="1" customWidth="1"/>
    <col min="9482" max="9482" width="5.36328125" style="163" customWidth="1"/>
    <col min="9483" max="9483" width="3" style="163" bestFit="1" customWidth="1"/>
    <col min="9484" max="9484" width="6.7265625" style="163" customWidth="1"/>
    <col min="9485" max="9485" width="3.90625" style="163" customWidth="1"/>
    <col min="9486" max="9728" width="7.36328125" style="163"/>
    <col min="9729" max="9729" width="13.90625" style="163" customWidth="1"/>
    <col min="9730" max="9731" width="11.36328125" style="163" customWidth="1"/>
    <col min="9732" max="9732" width="15.90625" style="163" customWidth="1"/>
    <col min="9733" max="9733" width="9.6328125" style="163" customWidth="1"/>
    <col min="9734" max="9734" width="13.90625" style="163" bestFit="1" customWidth="1"/>
    <col min="9735" max="9735" width="17.7265625" style="163" customWidth="1"/>
    <col min="9736" max="9737" width="4.453125" style="163" bestFit="1" customWidth="1"/>
    <col min="9738" max="9738" width="5.36328125" style="163" customWidth="1"/>
    <col min="9739" max="9739" width="3" style="163" bestFit="1" customWidth="1"/>
    <col min="9740" max="9740" width="6.7265625" style="163" customWidth="1"/>
    <col min="9741" max="9741" width="3.90625" style="163" customWidth="1"/>
    <col min="9742" max="9984" width="7.36328125" style="163"/>
    <col min="9985" max="9985" width="13.90625" style="163" customWidth="1"/>
    <col min="9986" max="9987" width="11.36328125" style="163" customWidth="1"/>
    <col min="9988" max="9988" width="15.90625" style="163" customWidth="1"/>
    <col min="9989" max="9989" width="9.6328125" style="163" customWidth="1"/>
    <col min="9990" max="9990" width="13.90625" style="163" bestFit="1" customWidth="1"/>
    <col min="9991" max="9991" width="17.7265625" style="163" customWidth="1"/>
    <col min="9992" max="9993" width="4.453125" style="163" bestFit="1" customWidth="1"/>
    <col min="9994" max="9994" width="5.36328125" style="163" customWidth="1"/>
    <col min="9995" max="9995" width="3" style="163" bestFit="1" customWidth="1"/>
    <col min="9996" max="9996" width="6.7265625" style="163" customWidth="1"/>
    <col min="9997" max="9997" width="3.90625" style="163" customWidth="1"/>
    <col min="9998" max="10240" width="7.36328125" style="163"/>
    <col min="10241" max="10241" width="13.90625" style="163" customWidth="1"/>
    <col min="10242" max="10243" width="11.36328125" style="163" customWidth="1"/>
    <col min="10244" max="10244" width="15.90625" style="163" customWidth="1"/>
    <col min="10245" max="10245" width="9.6328125" style="163" customWidth="1"/>
    <col min="10246" max="10246" width="13.90625" style="163" bestFit="1" customWidth="1"/>
    <col min="10247" max="10247" width="17.7265625" style="163" customWidth="1"/>
    <col min="10248" max="10249" width="4.453125" style="163" bestFit="1" customWidth="1"/>
    <col min="10250" max="10250" width="5.36328125" style="163" customWidth="1"/>
    <col min="10251" max="10251" width="3" style="163" bestFit="1" customWidth="1"/>
    <col min="10252" max="10252" width="6.7265625" style="163" customWidth="1"/>
    <col min="10253" max="10253" width="3.90625" style="163" customWidth="1"/>
    <col min="10254" max="10496" width="7.36328125" style="163"/>
    <col min="10497" max="10497" width="13.90625" style="163" customWidth="1"/>
    <col min="10498" max="10499" width="11.36328125" style="163" customWidth="1"/>
    <col min="10500" max="10500" width="15.90625" style="163" customWidth="1"/>
    <col min="10501" max="10501" width="9.6328125" style="163" customWidth="1"/>
    <col min="10502" max="10502" width="13.90625" style="163" bestFit="1" customWidth="1"/>
    <col min="10503" max="10503" width="17.7265625" style="163" customWidth="1"/>
    <col min="10504" max="10505" width="4.453125" style="163" bestFit="1" customWidth="1"/>
    <col min="10506" max="10506" width="5.36328125" style="163" customWidth="1"/>
    <col min="10507" max="10507" width="3" style="163" bestFit="1" customWidth="1"/>
    <col min="10508" max="10508" width="6.7265625" style="163" customWidth="1"/>
    <col min="10509" max="10509" width="3.90625" style="163" customWidth="1"/>
    <col min="10510" max="10752" width="7.36328125" style="163"/>
    <col min="10753" max="10753" width="13.90625" style="163" customWidth="1"/>
    <col min="10754" max="10755" width="11.36328125" style="163" customWidth="1"/>
    <col min="10756" max="10756" width="15.90625" style="163" customWidth="1"/>
    <col min="10757" max="10757" width="9.6328125" style="163" customWidth="1"/>
    <col min="10758" max="10758" width="13.90625" style="163" bestFit="1" customWidth="1"/>
    <col min="10759" max="10759" width="17.7265625" style="163" customWidth="1"/>
    <col min="10760" max="10761" width="4.453125" style="163" bestFit="1" customWidth="1"/>
    <col min="10762" max="10762" width="5.36328125" style="163" customWidth="1"/>
    <col min="10763" max="10763" width="3" style="163" bestFit="1" customWidth="1"/>
    <col min="10764" max="10764" width="6.7265625" style="163" customWidth="1"/>
    <col min="10765" max="10765" width="3.90625" style="163" customWidth="1"/>
    <col min="10766" max="11008" width="7.36328125" style="163"/>
    <col min="11009" max="11009" width="13.90625" style="163" customWidth="1"/>
    <col min="11010" max="11011" width="11.36328125" style="163" customWidth="1"/>
    <col min="11012" max="11012" width="15.90625" style="163" customWidth="1"/>
    <col min="11013" max="11013" width="9.6328125" style="163" customWidth="1"/>
    <col min="11014" max="11014" width="13.90625" style="163" bestFit="1" customWidth="1"/>
    <col min="11015" max="11015" width="17.7265625" style="163" customWidth="1"/>
    <col min="11016" max="11017" width="4.453125" style="163" bestFit="1" customWidth="1"/>
    <col min="11018" max="11018" width="5.36328125" style="163" customWidth="1"/>
    <col min="11019" max="11019" width="3" style="163" bestFit="1" customWidth="1"/>
    <col min="11020" max="11020" width="6.7265625" style="163" customWidth="1"/>
    <col min="11021" max="11021" width="3.90625" style="163" customWidth="1"/>
    <col min="11022" max="11264" width="7.36328125" style="163"/>
    <col min="11265" max="11265" width="13.90625" style="163" customWidth="1"/>
    <col min="11266" max="11267" width="11.36328125" style="163" customWidth="1"/>
    <col min="11268" max="11268" width="15.90625" style="163" customWidth="1"/>
    <col min="11269" max="11269" width="9.6328125" style="163" customWidth="1"/>
    <col min="11270" max="11270" width="13.90625" style="163" bestFit="1" customWidth="1"/>
    <col min="11271" max="11271" width="17.7265625" style="163" customWidth="1"/>
    <col min="11272" max="11273" width="4.453125" style="163" bestFit="1" customWidth="1"/>
    <col min="11274" max="11274" width="5.36328125" style="163" customWidth="1"/>
    <col min="11275" max="11275" width="3" style="163" bestFit="1" customWidth="1"/>
    <col min="11276" max="11276" width="6.7265625" style="163" customWidth="1"/>
    <col min="11277" max="11277" width="3.90625" style="163" customWidth="1"/>
    <col min="11278" max="11520" width="7.36328125" style="163"/>
    <col min="11521" max="11521" width="13.90625" style="163" customWidth="1"/>
    <col min="11522" max="11523" width="11.36328125" style="163" customWidth="1"/>
    <col min="11524" max="11524" width="15.90625" style="163" customWidth="1"/>
    <col min="11525" max="11525" width="9.6328125" style="163" customWidth="1"/>
    <col min="11526" max="11526" width="13.90625" style="163" bestFit="1" customWidth="1"/>
    <col min="11527" max="11527" width="17.7265625" style="163" customWidth="1"/>
    <col min="11528" max="11529" width="4.453125" style="163" bestFit="1" customWidth="1"/>
    <col min="11530" max="11530" width="5.36328125" style="163" customWidth="1"/>
    <col min="11531" max="11531" width="3" style="163" bestFit="1" customWidth="1"/>
    <col min="11532" max="11532" width="6.7265625" style="163" customWidth="1"/>
    <col min="11533" max="11533" width="3.90625" style="163" customWidth="1"/>
    <col min="11534" max="11776" width="7.36328125" style="163"/>
    <col min="11777" max="11777" width="13.90625" style="163" customWidth="1"/>
    <col min="11778" max="11779" width="11.36328125" style="163" customWidth="1"/>
    <col min="11780" max="11780" width="15.90625" style="163" customWidth="1"/>
    <col min="11781" max="11781" width="9.6328125" style="163" customWidth="1"/>
    <col min="11782" max="11782" width="13.90625" style="163" bestFit="1" customWidth="1"/>
    <col min="11783" max="11783" width="17.7265625" style="163" customWidth="1"/>
    <col min="11784" max="11785" width="4.453125" style="163" bestFit="1" customWidth="1"/>
    <col min="11786" max="11786" width="5.36328125" style="163" customWidth="1"/>
    <col min="11787" max="11787" width="3" style="163" bestFit="1" customWidth="1"/>
    <col min="11788" max="11788" width="6.7265625" style="163" customWidth="1"/>
    <col min="11789" max="11789" width="3.90625" style="163" customWidth="1"/>
    <col min="11790" max="12032" width="7.36328125" style="163"/>
    <col min="12033" max="12033" width="13.90625" style="163" customWidth="1"/>
    <col min="12034" max="12035" width="11.36328125" style="163" customWidth="1"/>
    <col min="12036" max="12036" width="15.90625" style="163" customWidth="1"/>
    <col min="12037" max="12037" width="9.6328125" style="163" customWidth="1"/>
    <col min="12038" max="12038" width="13.90625" style="163" bestFit="1" customWidth="1"/>
    <col min="12039" max="12039" width="17.7265625" style="163" customWidth="1"/>
    <col min="12040" max="12041" width="4.453125" style="163" bestFit="1" customWidth="1"/>
    <col min="12042" max="12042" width="5.36328125" style="163" customWidth="1"/>
    <col min="12043" max="12043" width="3" style="163" bestFit="1" customWidth="1"/>
    <col min="12044" max="12044" width="6.7265625" style="163" customWidth="1"/>
    <col min="12045" max="12045" width="3.90625" style="163" customWidth="1"/>
    <col min="12046" max="12288" width="7.36328125" style="163"/>
    <col min="12289" max="12289" width="13.90625" style="163" customWidth="1"/>
    <col min="12290" max="12291" width="11.36328125" style="163" customWidth="1"/>
    <col min="12292" max="12292" width="15.90625" style="163" customWidth="1"/>
    <col min="12293" max="12293" width="9.6328125" style="163" customWidth="1"/>
    <col min="12294" max="12294" width="13.90625" style="163" bestFit="1" customWidth="1"/>
    <col min="12295" max="12295" width="17.7265625" style="163" customWidth="1"/>
    <col min="12296" max="12297" width="4.453125" style="163" bestFit="1" customWidth="1"/>
    <col min="12298" max="12298" width="5.36328125" style="163" customWidth="1"/>
    <col min="12299" max="12299" width="3" style="163" bestFit="1" customWidth="1"/>
    <col min="12300" max="12300" width="6.7265625" style="163" customWidth="1"/>
    <col min="12301" max="12301" width="3.90625" style="163" customWidth="1"/>
    <col min="12302" max="12544" width="7.36328125" style="163"/>
    <col min="12545" max="12545" width="13.90625" style="163" customWidth="1"/>
    <col min="12546" max="12547" width="11.36328125" style="163" customWidth="1"/>
    <col min="12548" max="12548" width="15.90625" style="163" customWidth="1"/>
    <col min="12549" max="12549" width="9.6328125" style="163" customWidth="1"/>
    <col min="12550" max="12550" width="13.90625" style="163" bestFit="1" customWidth="1"/>
    <col min="12551" max="12551" width="17.7265625" style="163" customWidth="1"/>
    <col min="12552" max="12553" width="4.453125" style="163" bestFit="1" customWidth="1"/>
    <col min="12554" max="12554" width="5.36328125" style="163" customWidth="1"/>
    <col min="12555" max="12555" width="3" style="163" bestFit="1" customWidth="1"/>
    <col min="12556" max="12556" width="6.7265625" style="163" customWidth="1"/>
    <col min="12557" max="12557" width="3.90625" style="163" customWidth="1"/>
    <col min="12558" max="12800" width="7.36328125" style="163"/>
    <col min="12801" max="12801" width="13.90625" style="163" customWidth="1"/>
    <col min="12802" max="12803" width="11.36328125" style="163" customWidth="1"/>
    <col min="12804" max="12804" width="15.90625" style="163" customWidth="1"/>
    <col min="12805" max="12805" width="9.6328125" style="163" customWidth="1"/>
    <col min="12806" max="12806" width="13.90625" style="163" bestFit="1" customWidth="1"/>
    <col min="12807" max="12807" width="17.7265625" style="163" customWidth="1"/>
    <col min="12808" max="12809" width="4.453125" style="163" bestFit="1" customWidth="1"/>
    <col min="12810" max="12810" width="5.36328125" style="163" customWidth="1"/>
    <col min="12811" max="12811" width="3" style="163" bestFit="1" customWidth="1"/>
    <col min="12812" max="12812" width="6.7265625" style="163" customWidth="1"/>
    <col min="12813" max="12813" width="3.90625" style="163" customWidth="1"/>
    <col min="12814" max="13056" width="7.36328125" style="163"/>
    <col min="13057" max="13057" width="13.90625" style="163" customWidth="1"/>
    <col min="13058" max="13059" width="11.36328125" style="163" customWidth="1"/>
    <col min="13060" max="13060" width="15.90625" style="163" customWidth="1"/>
    <col min="13061" max="13061" width="9.6328125" style="163" customWidth="1"/>
    <col min="13062" max="13062" width="13.90625" style="163" bestFit="1" customWidth="1"/>
    <col min="13063" max="13063" width="17.7265625" style="163" customWidth="1"/>
    <col min="13064" max="13065" width="4.453125" style="163" bestFit="1" customWidth="1"/>
    <col min="13066" max="13066" width="5.36328125" style="163" customWidth="1"/>
    <col min="13067" max="13067" width="3" style="163" bestFit="1" customWidth="1"/>
    <col min="13068" max="13068" width="6.7265625" style="163" customWidth="1"/>
    <col min="13069" max="13069" width="3.90625" style="163" customWidth="1"/>
    <col min="13070" max="13312" width="7.36328125" style="163"/>
    <col min="13313" max="13313" width="13.90625" style="163" customWidth="1"/>
    <col min="13314" max="13315" width="11.36328125" style="163" customWidth="1"/>
    <col min="13316" max="13316" width="15.90625" style="163" customWidth="1"/>
    <col min="13317" max="13317" width="9.6328125" style="163" customWidth="1"/>
    <col min="13318" max="13318" width="13.90625" style="163" bestFit="1" customWidth="1"/>
    <col min="13319" max="13319" width="17.7265625" style="163" customWidth="1"/>
    <col min="13320" max="13321" width="4.453125" style="163" bestFit="1" customWidth="1"/>
    <col min="13322" max="13322" width="5.36328125" style="163" customWidth="1"/>
    <col min="13323" max="13323" width="3" style="163" bestFit="1" customWidth="1"/>
    <col min="13324" max="13324" width="6.7265625" style="163" customWidth="1"/>
    <col min="13325" max="13325" width="3.90625" style="163" customWidth="1"/>
    <col min="13326" max="13568" width="7.36328125" style="163"/>
    <col min="13569" max="13569" width="13.90625" style="163" customWidth="1"/>
    <col min="13570" max="13571" width="11.36328125" style="163" customWidth="1"/>
    <col min="13572" max="13572" width="15.90625" style="163" customWidth="1"/>
    <col min="13573" max="13573" width="9.6328125" style="163" customWidth="1"/>
    <col min="13574" max="13574" width="13.90625" style="163" bestFit="1" customWidth="1"/>
    <col min="13575" max="13575" width="17.7265625" style="163" customWidth="1"/>
    <col min="13576" max="13577" width="4.453125" style="163" bestFit="1" customWidth="1"/>
    <col min="13578" max="13578" width="5.36328125" style="163" customWidth="1"/>
    <col min="13579" max="13579" width="3" style="163" bestFit="1" customWidth="1"/>
    <col min="13580" max="13580" width="6.7265625" style="163" customWidth="1"/>
    <col min="13581" max="13581" width="3.90625" style="163" customWidth="1"/>
    <col min="13582" max="13824" width="7.36328125" style="163"/>
    <col min="13825" max="13825" width="13.90625" style="163" customWidth="1"/>
    <col min="13826" max="13827" width="11.36328125" style="163" customWidth="1"/>
    <col min="13828" max="13828" width="15.90625" style="163" customWidth="1"/>
    <col min="13829" max="13829" width="9.6328125" style="163" customWidth="1"/>
    <col min="13830" max="13830" width="13.90625" style="163" bestFit="1" customWidth="1"/>
    <col min="13831" max="13831" width="17.7265625" style="163" customWidth="1"/>
    <col min="13832" max="13833" width="4.453125" style="163" bestFit="1" customWidth="1"/>
    <col min="13834" max="13834" width="5.36328125" style="163" customWidth="1"/>
    <col min="13835" max="13835" width="3" style="163" bestFit="1" customWidth="1"/>
    <col min="13836" max="13836" width="6.7265625" style="163" customWidth="1"/>
    <col min="13837" max="13837" width="3.90625" style="163" customWidth="1"/>
    <col min="13838" max="14080" width="7.36328125" style="163"/>
    <col min="14081" max="14081" width="13.90625" style="163" customWidth="1"/>
    <col min="14082" max="14083" width="11.36328125" style="163" customWidth="1"/>
    <col min="14084" max="14084" width="15.90625" style="163" customWidth="1"/>
    <col min="14085" max="14085" width="9.6328125" style="163" customWidth="1"/>
    <col min="14086" max="14086" width="13.90625" style="163" bestFit="1" customWidth="1"/>
    <col min="14087" max="14087" width="17.7265625" style="163" customWidth="1"/>
    <col min="14088" max="14089" width="4.453125" style="163" bestFit="1" customWidth="1"/>
    <col min="14090" max="14090" width="5.36328125" style="163" customWidth="1"/>
    <col min="14091" max="14091" width="3" style="163" bestFit="1" customWidth="1"/>
    <col min="14092" max="14092" width="6.7265625" style="163" customWidth="1"/>
    <col min="14093" max="14093" width="3.90625" style="163" customWidth="1"/>
    <col min="14094" max="14336" width="7.36328125" style="163"/>
    <col min="14337" max="14337" width="13.90625" style="163" customWidth="1"/>
    <col min="14338" max="14339" width="11.36328125" style="163" customWidth="1"/>
    <col min="14340" max="14340" width="15.90625" style="163" customWidth="1"/>
    <col min="14341" max="14341" width="9.6328125" style="163" customWidth="1"/>
    <col min="14342" max="14342" width="13.90625" style="163" bestFit="1" customWidth="1"/>
    <col min="14343" max="14343" width="17.7265625" style="163" customWidth="1"/>
    <col min="14344" max="14345" width="4.453125" style="163" bestFit="1" customWidth="1"/>
    <col min="14346" max="14346" width="5.36328125" style="163" customWidth="1"/>
    <col min="14347" max="14347" width="3" style="163" bestFit="1" customWidth="1"/>
    <col min="14348" max="14348" width="6.7265625" style="163" customWidth="1"/>
    <col min="14349" max="14349" width="3.90625" style="163" customWidth="1"/>
    <col min="14350" max="14592" width="7.36328125" style="163"/>
    <col min="14593" max="14593" width="13.90625" style="163" customWidth="1"/>
    <col min="14594" max="14595" width="11.36328125" style="163" customWidth="1"/>
    <col min="14596" max="14596" width="15.90625" style="163" customWidth="1"/>
    <col min="14597" max="14597" width="9.6328125" style="163" customWidth="1"/>
    <col min="14598" max="14598" width="13.90625" style="163" bestFit="1" customWidth="1"/>
    <col min="14599" max="14599" width="17.7265625" style="163" customWidth="1"/>
    <col min="14600" max="14601" width="4.453125" style="163" bestFit="1" customWidth="1"/>
    <col min="14602" max="14602" width="5.36328125" style="163" customWidth="1"/>
    <col min="14603" max="14603" width="3" style="163" bestFit="1" customWidth="1"/>
    <col min="14604" max="14604" width="6.7265625" style="163" customWidth="1"/>
    <col min="14605" max="14605" width="3.90625" style="163" customWidth="1"/>
    <col min="14606" max="14848" width="7.36328125" style="163"/>
    <col min="14849" max="14849" width="13.90625" style="163" customWidth="1"/>
    <col min="14850" max="14851" width="11.36328125" style="163" customWidth="1"/>
    <col min="14852" max="14852" width="15.90625" style="163" customWidth="1"/>
    <col min="14853" max="14853" width="9.6328125" style="163" customWidth="1"/>
    <col min="14854" max="14854" width="13.90625" style="163" bestFit="1" customWidth="1"/>
    <col min="14855" max="14855" width="17.7265625" style="163" customWidth="1"/>
    <col min="14856" max="14857" width="4.453125" style="163" bestFit="1" customWidth="1"/>
    <col min="14858" max="14858" width="5.36328125" style="163" customWidth="1"/>
    <col min="14859" max="14859" width="3" style="163" bestFit="1" customWidth="1"/>
    <col min="14860" max="14860" width="6.7265625" style="163" customWidth="1"/>
    <col min="14861" max="14861" width="3.90625" style="163" customWidth="1"/>
    <col min="14862" max="15104" width="7.36328125" style="163"/>
    <col min="15105" max="15105" width="13.90625" style="163" customWidth="1"/>
    <col min="15106" max="15107" width="11.36328125" style="163" customWidth="1"/>
    <col min="15108" max="15108" width="15.90625" style="163" customWidth="1"/>
    <col min="15109" max="15109" width="9.6328125" style="163" customWidth="1"/>
    <col min="15110" max="15110" width="13.90625" style="163" bestFit="1" customWidth="1"/>
    <col min="15111" max="15111" width="17.7265625" style="163" customWidth="1"/>
    <col min="15112" max="15113" width="4.453125" style="163" bestFit="1" customWidth="1"/>
    <col min="15114" max="15114" width="5.36328125" style="163" customWidth="1"/>
    <col min="15115" max="15115" width="3" style="163" bestFit="1" customWidth="1"/>
    <col min="15116" max="15116" width="6.7265625" style="163" customWidth="1"/>
    <col min="15117" max="15117" width="3.90625" style="163" customWidth="1"/>
    <col min="15118" max="15360" width="7.36328125" style="163"/>
    <col min="15361" max="15361" width="13.90625" style="163" customWidth="1"/>
    <col min="15362" max="15363" width="11.36328125" style="163" customWidth="1"/>
    <col min="15364" max="15364" width="15.90625" style="163" customWidth="1"/>
    <col min="15365" max="15365" width="9.6328125" style="163" customWidth="1"/>
    <col min="15366" max="15366" width="13.90625" style="163" bestFit="1" customWidth="1"/>
    <col min="15367" max="15367" width="17.7265625" style="163" customWidth="1"/>
    <col min="15368" max="15369" width="4.453125" style="163" bestFit="1" customWidth="1"/>
    <col min="15370" max="15370" width="5.36328125" style="163" customWidth="1"/>
    <col min="15371" max="15371" width="3" style="163" bestFit="1" customWidth="1"/>
    <col min="15372" max="15372" width="6.7265625" style="163" customWidth="1"/>
    <col min="15373" max="15373" width="3.90625" style="163" customWidth="1"/>
    <col min="15374" max="15616" width="7.36328125" style="163"/>
    <col min="15617" max="15617" width="13.90625" style="163" customWidth="1"/>
    <col min="15618" max="15619" width="11.36328125" style="163" customWidth="1"/>
    <col min="15620" max="15620" width="15.90625" style="163" customWidth="1"/>
    <col min="15621" max="15621" width="9.6328125" style="163" customWidth="1"/>
    <col min="15622" max="15622" width="13.90625" style="163" bestFit="1" customWidth="1"/>
    <col min="15623" max="15623" width="17.7265625" style="163" customWidth="1"/>
    <col min="15624" max="15625" width="4.453125" style="163" bestFit="1" customWidth="1"/>
    <col min="15626" max="15626" width="5.36328125" style="163" customWidth="1"/>
    <col min="15627" max="15627" width="3" style="163" bestFit="1" customWidth="1"/>
    <col min="15628" max="15628" width="6.7265625" style="163" customWidth="1"/>
    <col min="15629" max="15629" width="3.90625" style="163" customWidth="1"/>
    <col min="15630" max="15872" width="7.36328125" style="163"/>
    <col min="15873" max="15873" width="13.90625" style="163" customWidth="1"/>
    <col min="15874" max="15875" width="11.36328125" style="163" customWidth="1"/>
    <col min="15876" max="15876" width="15.90625" style="163" customWidth="1"/>
    <col min="15877" max="15877" width="9.6328125" style="163" customWidth="1"/>
    <col min="15878" max="15878" width="13.90625" style="163" bestFit="1" customWidth="1"/>
    <col min="15879" max="15879" width="17.7265625" style="163" customWidth="1"/>
    <col min="15880" max="15881" width="4.453125" style="163" bestFit="1" customWidth="1"/>
    <col min="15882" max="15882" width="5.36328125" style="163" customWidth="1"/>
    <col min="15883" max="15883" width="3" style="163" bestFit="1" customWidth="1"/>
    <col min="15884" max="15884" width="6.7265625" style="163" customWidth="1"/>
    <col min="15885" max="15885" width="3.90625" style="163" customWidth="1"/>
    <col min="15886" max="16128" width="7.36328125" style="163"/>
    <col min="16129" max="16129" width="13.90625" style="163" customWidth="1"/>
    <col min="16130" max="16131" width="11.36328125" style="163" customWidth="1"/>
    <col min="16132" max="16132" width="15.90625" style="163" customWidth="1"/>
    <col min="16133" max="16133" width="9.6328125" style="163" customWidth="1"/>
    <col min="16134" max="16134" width="13.90625" style="163" bestFit="1" customWidth="1"/>
    <col min="16135" max="16135" width="17.7265625" style="163" customWidth="1"/>
    <col min="16136" max="16137" width="4.453125" style="163" bestFit="1" customWidth="1"/>
    <col min="16138" max="16138" width="5.36328125" style="163" customWidth="1"/>
    <col min="16139" max="16139" width="3" style="163" bestFit="1" customWidth="1"/>
    <col min="16140" max="16140" width="6.7265625" style="163" customWidth="1"/>
    <col min="16141" max="16141" width="3.90625" style="163" customWidth="1"/>
    <col min="16142" max="16384" width="7.36328125" style="163"/>
  </cols>
  <sheetData>
    <row r="1" spans="1:15" s="107" customFormat="1" ht="21">
      <c r="A1" s="313" t="s">
        <v>258</v>
      </c>
      <c r="K1" s="108"/>
    </row>
    <row r="2" spans="1:15" s="153" customFormat="1">
      <c r="A2" s="153" t="s">
        <v>211</v>
      </c>
      <c r="C2" s="154"/>
      <c r="D2" s="155"/>
      <c r="E2" s="156"/>
      <c r="F2" s="697"/>
      <c r="G2" s="697"/>
      <c r="H2" s="697"/>
      <c r="I2" s="157"/>
      <c r="J2" s="158"/>
      <c r="K2" s="158"/>
      <c r="L2" s="158"/>
      <c r="M2" s="158"/>
      <c r="N2" s="158"/>
      <c r="O2" s="158"/>
    </row>
    <row r="3" spans="1:15" s="153" customFormat="1" ht="20.149999999999999" customHeight="1">
      <c r="C3" s="154"/>
      <c r="D3" s="155"/>
      <c r="E3" s="156"/>
      <c r="F3" s="159"/>
      <c r="G3" s="159"/>
      <c r="H3" s="160"/>
      <c r="I3" s="157"/>
      <c r="J3" s="158"/>
      <c r="K3" s="158"/>
      <c r="L3" s="158"/>
      <c r="M3" s="158"/>
      <c r="N3" s="158"/>
      <c r="O3" s="158"/>
    </row>
    <row r="4" spans="1:15" ht="32.25" customHeight="1">
      <c r="A4" s="698" t="s">
        <v>171</v>
      </c>
      <c r="B4" s="698"/>
      <c r="C4" s="698"/>
      <c r="D4" s="698"/>
      <c r="E4" s="698"/>
      <c r="F4" s="698"/>
      <c r="G4" s="698"/>
      <c r="H4" s="698"/>
    </row>
    <row r="5" spans="1:15" ht="20.149999999999999" customHeight="1">
      <c r="A5" s="164"/>
      <c r="B5" s="164"/>
      <c r="C5" s="164"/>
      <c r="D5" s="164"/>
      <c r="E5" s="164"/>
      <c r="F5" s="164"/>
      <c r="G5" s="164"/>
      <c r="H5" s="164"/>
    </row>
    <row r="6" spans="1:15" ht="25.5" customHeight="1">
      <c r="C6" s="220" t="s">
        <v>188</v>
      </c>
      <c r="D6" s="183">
        <f>'別紙１ '!I32</f>
        <v>1702000</v>
      </c>
      <c r="E6" s="153" t="s">
        <v>172</v>
      </c>
    </row>
    <row r="7" spans="1:15" ht="25.5" customHeight="1">
      <c r="C7" s="165"/>
      <c r="D7" s="166"/>
      <c r="E7" s="153"/>
    </row>
    <row r="8" spans="1:15" ht="20.149999999999999" customHeight="1">
      <c r="A8" s="699" t="s">
        <v>371</v>
      </c>
      <c r="B8" s="699"/>
      <c r="C8" s="699"/>
      <c r="D8" s="699"/>
      <c r="E8" s="699"/>
      <c r="F8" s="699"/>
      <c r="G8" s="699"/>
      <c r="H8" s="699"/>
    </row>
    <row r="9" spans="1:15" ht="20.149999999999999" customHeight="1">
      <c r="A9" s="167"/>
      <c r="B9" s="167"/>
      <c r="C9" s="167"/>
      <c r="D9" s="167"/>
      <c r="E9" s="167"/>
      <c r="F9" s="167"/>
      <c r="G9" s="167"/>
      <c r="H9" s="167"/>
      <c r="L9" s="314" t="s">
        <v>243</v>
      </c>
    </row>
    <row r="10" spans="1:15" ht="20.149999999999999" customHeight="1">
      <c r="A10" s="167"/>
      <c r="B10" s="695" t="s">
        <v>173</v>
      </c>
      <c r="C10" s="695"/>
      <c r="D10" s="696">
        <f>'別紙１ '!G32</f>
        <v>1702000</v>
      </c>
      <c r="E10" s="696"/>
      <c r="F10" s="153" t="s">
        <v>177</v>
      </c>
      <c r="G10" s="167"/>
      <c r="H10" s="167"/>
    </row>
    <row r="11" spans="1:15" s="153" customFormat="1" ht="20.149999999999999" customHeight="1">
      <c r="B11" s="695" t="s">
        <v>174</v>
      </c>
      <c r="C11" s="695"/>
      <c r="D11" s="696" t="str">
        <f>IF(D13=D10,"",D13)</f>
        <v/>
      </c>
      <c r="E11" s="696"/>
      <c r="F11" s="153" t="s">
        <v>177</v>
      </c>
      <c r="I11" s="161"/>
      <c r="J11" s="158"/>
      <c r="K11" s="158"/>
      <c r="L11" s="158"/>
      <c r="M11" s="158"/>
      <c r="N11" s="158"/>
      <c r="O11" s="158"/>
    </row>
    <row r="12" spans="1:15" s="153" customFormat="1" ht="20.149999999999999" customHeight="1">
      <c r="B12" s="695" t="s">
        <v>175</v>
      </c>
      <c r="C12" s="695"/>
      <c r="D12" s="705" t="s">
        <v>176</v>
      </c>
      <c r="E12" s="705"/>
      <c r="F12" s="153" t="s">
        <v>177</v>
      </c>
      <c r="I12" s="161"/>
      <c r="J12" s="158"/>
      <c r="K12" s="158"/>
      <c r="L12" s="158"/>
      <c r="M12" s="158"/>
      <c r="N12" s="158"/>
      <c r="O12" s="158"/>
    </row>
    <row r="13" spans="1:15" s="153" customFormat="1" ht="20.149999999999999" customHeight="1">
      <c r="B13" s="695" t="s">
        <v>178</v>
      </c>
      <c r="C13" s="695"/>
      <c r="D13" s="696">
        <f>'別紙１ '!I32</f>
        <v>1702000</v>
      </c>
      <c r="E13" s="696"/>
      <c r="F13" s="153" t="s">
        <v>177</v>
      </c>
      <c r="I13" s="161"/>
      <c r="J13" s="158"/>
      <c r="K13" s="158"/>
      <c r="L13" s="158"/>
      <c r="M13" s="158"/>
      <c r="N13" s="158"/>
      <c r="O13" s="158"/>
    </row>
    <row r="14" spans="1:15" ht="20.149999999999999" customHeight="1">
      <c r="A14" s="153"/>
      <c r="B14" s="168"/>
      <c r="C14" s="168"/>
      <c r="D14" s="169"/>
      <c r="F14" s="170"/>
      <c r="G14" s="170"/>
    </row>
    <row r="15" spans="1:15" ht="20.149999999999999" customHeight="1">
      <c r="A15" s="699" t="s">
        <v>179</v>
      </c>
      <c r="B15" s="706" t="s">
        <v>180</v>
      </c>
      <c r="C15" s="706"/>
      <c r="D15" s="704" t="str">
        <f>基本情報シート!C19</f>
        <v>高第3096号</v>
      </c>
      <c r="E15" s="704"/>
      <c r="F15" s="205"/>
      <c r="G15" s="205"/>
    </row>
    <row r="16" spans="1:15" ht="20.149999999999999" customHeight="1">
      <c r="A16" s="699"/>
      <c r="B16" s="706"/>
      <c r="C16" s="706"/>
      <c r="D16" s="707" t="s">
        <v>370</v>
      </c>
      <c r="E16" s="707"/>
      <c r="F16" s="205"/>
      <c r="G16" s="205"/>
    </row>
    <row r="17" spans="1:15" ht="20.149999999999999" customHeight="1">
      <c r="A17" s="153"/>
      <c r="B17" s="706" t="s">
        <v>212</v>
      </c>
      <c r="C17" s="706"/>
      <c r="D17" s="704" t="s">
        <v>255</v>
      </c>
      <c r="E17" s="704"/>
      <c r="F17" s="205"/>
      <c r="G17" s="205"/>
    </row>
    <row r="18" spans="1:15" ht="20.149999999999999" customHeight="1">
      <c r="A18" s="153"/>
      <c r="B18" s="706"/>
      <c r="C18" s="706"/>
      <c r="D18" s="707" t="s">
        <v>189</v>
      </c>
      <c r="E18" s="707"/>
      <c r="F18" s="205"/>
      <c r="G18" s="205"/>
    </row>
    <row r="19" spans="1:15" ht="20.149999999999999" customHeight="1">
      <c r="A19" s="153"/>
      <c r="B19" s="706" t="s">
        <v>181</v>
      </c>
      <c r="C19" s="706"/>
      <c r="D19" s="704" t="s">
        <v>256</v>
      </c>
      <c r="E19" s="704"/>
      <c r="F19" s="205"/>
      <c r="G19" s="205"/>
      <c r="L19" s="315" t="s">
        <v>242</v>
      </c>
    </row>
    <row r="20" spans="1:15" ht="20.149999999999999" customHeight="1">
      <c r="A20" s="153"/>
      <c r="B20" s="706"/>
      <c r="C20" s="706"/>
      <c r="D20" s="707" t="s">
        <v>189</v>
      </c>
      <c r="E20" s="707"/>
      <c r="F20" s="205"/>
      <c r="G20" s="205"/>
    </row>
    <row r="21" spans="1:15" ht="20.149999999999999" customHeight="1">
      <c r="A21" s="153"/>
      <c r="B21" s="167"/>
      <c r="C21" s="167"/>
      <c r="D21" s="180"/>
      <c r="E21" s="180"/>
      <c r="F21" s="179"/>
      <c r="G21" s="179"/>
    </row>
    <row r="22" spans="1:15" ht="35.15" customHeight="1">
      <c r="A22" s="700" t="s">
        <v>372</v>
      </c>
      <c r="B22" s="700"/>
      <c r="C22" s="700"/>
      <c r="D22" s="700"/>
      <c r="E22" s="700"/>
      <c r="F22" s="700"/>
      <c r="G22" s="700"/>
      <c r="H22" s="700"/>
    </row>
    <row r="23" spans="1:15">
      <c r="A23" s="153"/>
    </row>
    <row r="24" spans="1:15">
      <c r="A24" s="153"/>
      <c r="F24" s="701" t="s">
        <v>182</v>
      </c>
      <c r="G24" s="701"/>
      <c r="H24" s="701"/>
    </row>
    <row r="25" spans="1:15">
      <c r="A25" s="153"/>
      <c r="F25" s="164"/>
      <c r="G25" s="164"/>
      <c r="H25" s="164"/>
    </row>
    <row r="26" spans="1:15" s="153" customFormat="1">
      <c r="A26" s="702" t="s">
        <v>187</v>
      </c>
      <c r="B26" s="702"/>
      <c r="H26" s="171"/>
      <c r="I26" s="157"/>
      <c r="J26" s="158"/>
      <c r="K26" s="158"/>
      <c r="L26" s="158"/>
      <c r="M26" s="158"/>
      <c r="N26" s="158"/>
      <c r="O26" s="158"/>
    </row>
    <row r="27" spans="1:15" s="153" customFormat="1">
      <c r="A27" s="181"/>
      <c r="B27" s="181"/>
      <c r="H27" s="171"/>
      <c r="I27" s="157"/>
      <c r="J27" s="158"/>
      <c r="K27" s="158"/>
      <c r="L27" s="158"/>
      <c r="M27" s="158"/>
      <c r="N27" s="158"/>
      <c r="O27" s="158"/>
    </row>
    <row r="28" spans="1:15" s="112" customFormat="1" ht="22" customHeight="1">
      <c r="A28" s="172"/>
      <c r="B28" s="172"/>
      <c r="C28" s="173" t="s">
        <v>183</v>
      </c>
      <c r="D28" s="174" t="s">
        <v>109</v>
      </c>
      <c r="E28" s="703" t="str">
        <f>基本情報シート!C8</f>
        <v>兵庫県○市○1-1</v>
      </c>
      <c r="F28" s="703"/>
      <c r="G28" s="703"/>
      <c r="H28" s="703"/>
    </row>
    <row r="29" spans="1:15" s="112" customFormat="1" ht="22" customHeight="1">
      <c r="A29" s="172"/>
      <c r="B29" s="172"/>
      <c r="C29" s="173"/>
      <c r="D29" s="174" t="s">
        <v>110</v>
      </c>
      <c r="E29" s="703" t="str">
        <f>基本情報シート!C6</f>
        <v>社会福祉法人　兵庫会</v>
      </c>
      <c r="F29" s="703"/>
      <c r="G29" s="703"/>
      <c r="H29" s="703"/>
    </row>
    <row r="30" spans="1:15" s="112" customFormat="1" ht="22" customHeight="1">
      <c r="A30" s="172"/>
      <c r="B30" s="172"/>
      <c r="C30" s="175"/>
      <c r="D30" s="174" t="s">
        <v>112</v>
      </c>
      <c r="E30" s="176" t="str">
        <f>基本情報シート!C9</f>
        <v>理事長</v>
      </c>
      <c r="F30" s="703" t="str">
        <f>基本情報シート!C10</f>
        <v>兵庫　太郎</v>
      </c>
      <c r="G30" s="703"/>
      <c r="H30" s="177"/>
    </row>
    <row r="31" spans="1:15" s="112" customFormat="1" ht="14.25" customHeight="1">
      <c r="A31" s="172"/>
      <c r="B31" s="172"/>
      <c r="C31" s="175"/>
      <c r="D31" s="174"/>
      <c r="E31" s="176"/>
      <c r="F31" s="176"/>
      <c r="G31" s="176"/>
      <c r="H31" s="176"/>
    </row>
    <row r="32" spans="1:15" s="112" customFormat="1" ht="22" customHeight="1">
      <c r="A32" s="172"/>
      <c r="B32" s="172"/>
      <c r="C32" s="175" t="s">
        <v>184</v>
      </c>
      <c r="D32" s="174" t="s">
        <v>185</v>
      </c>
      <c r="E32" s="703" t="str">
        <f>基本情報シート!C18</f>
        <v>兵庫　次郎</v>
      </c>
      <c r="F32" s="703"/>
      <c r="G32" s="703"/>
      <c r="H32" s="177"/>
    </row>
    <row r="33" spans="1:15" s="112" customFormat="1" ht="22" customHeight="1">
      <c r="A33" s="172"/>
      <c r="B33" s="172"/>
      <c r="C33" s="175"/>
      <c r="D33" s="174" t="s">
        <v>113</v>
      </c>
      <c r="E33" s="703" t="str">
        <f>基本情報シート!C13</f>
        <v>000-0000-000</v>
      </c>
      <c r="F33" s="703"/>
      <c r="G33" s="703"/>
      <c r="H33" s="703"/>
    </row>
    <row r="34" spans="1:15" s="112" customFormat="1" ht="22" customHeight="1">
      <c r="A34" s="172"/>
      <c r="B34" s="172"/>
      <c r="C34" s="175"/>
      <c r="D34" s="174" t="s">
        <v>114</v>
      </c>
      <c r="E34" s="703" t="str">
        <f>基本情報シート!C14</f>
        <v>○○＠○.jp</v>
      </c>
      <c r="F34" s="703"/>
      <c r="G34" s="703"/>
      <c r="H34" s="703"/>
    </row>
    <row r="35" spans="1:15" s="112" customFormat="1" ht="13.5" customHeight="1">
      <c r="A35" s="172"/>
      <c r="B35" s="172"/>
      <c r="C35" s="175"/>
      <c r="D35" s="174"/>
      <c r="E35" s="708"/>
      <c r="F35" s="708"/>
      <c r="G35" s="708"/>
      <c r="H35" s="708"/>
    </row>
    <row r="36" spans="1:15" s="112" customFormat="1" ht="22" customHeight="1">
      <c r="A36" s="172"/>
      <c r="B36" s="172"/>
      <c r="C36" s="175" t="s">
        <v>186</v>
      </c>
      <c r="D36" s="174" t="s">
        <v>185</v>
      </c>
      <c r="E36" s="703" t="str">
        <f>基本情報シート!C18</f>
        <v>兵庫　次郎</v>
      </c>
      <c r="F36" s="703"/>
      <c r="G36" s="703"/>
      <c r="H36" s="177"/>
    </row>
    <row r="37" spans="1:15" s="112" customFormat="1" ht="22" customHeight="1">
      <c r="A37" s="172"/>
      <c r="B37" s="172"/>
      <c r="C37" s="175"/>
      <c r="D37" s="174" t="s">
        <v>113</v>
      </c>
      <c r="E37" s="703" t="str">
        <f>基本情報シート!C13</f>
        <v>000-0000-000</v>
      </c>
      <c r="F37" s="703"/>
      <c r="G37" s="703"/>
      <c r="H37" s="703"/>
    </row>
    <row r="38" spans="1:15" s="112" customFormat="1" ht="22" customHeight="1">
      <c r="A38" s="172"/>
      <c r="B38" s="172"/>
      <c r="C38" s="175"/>
      <c r="D38" s="174" t="s">
        <v>114</v>
      </c>
      <c r="E38" s="703" t="str">
        <f>基本情報シート!C14</f>
        <v>○○＠○.jp</v>
      </c>
      <c r="F38" s="703"/>
      <c r="G38" s="703"/>
      <c r="H38" s="703"/>
    </row>
    <row r="39" spans="1:15" s="153" customFormat="1">
      <c r="I39" s="157"/>
      <c r="J39" s="158"/>
      <c r="K39" s="158"/>
      <c r="L39" s="158"/>
      <c r="M39" s="158"/>
      <c r="N39" s="158"/>
      <c r="O39" s="158"/>
    </row>
    <row r="40" spans="1:15" s="153" customFormat="1">
      <c r="I40" s="157"/>
      <c r="J40" s="158"/>
      <c r="K40" s="158"/>
      <c r="L40" s="158"/>
      <c r="M40" s="158"/>
      <c r="N40" s="158"/>
      <c r="O40" s="158"/>
    </row>
    <row r="41" spans="1:15" s="153" customFormat="1">
      <c r="I41" s="157"/>
      <c r="J41" s="158"/>
      <c r="K41" s="158"/>
      <c r="L41" s="158"/>
      <c r="M41" s="158"/>
      <c r="N41" s="158"/>
      <c r="O41" s="158"/>
    </row>
    <row r="42" spans="1:15">
      <c r="H42" s="178"/>
    </row>
  </sheetData>
  <mergeCells count="34">
    <mergeCell ref="E38:H38"/>
    <mergeCell ref="A15:A16"/>
    <mergeCell ref="B15:C16"/>
    <mergeCell ref="D16:E16"/>
    <mergeCell ref="D18:E18"/>
    <mergeCell ref="B17:C18"/>
    <mergeCell ref="D20:E20"/>
    <mergeCell ref="B19:C20"/>
    <mergeCell ref="E32:G32"/>
    <mergeCell ref="E33:H33"/>
    <mergeCell ref="E34:H34"/>
    <mergeCell ref="E35:H35"/>
    <mergeCell ref="E36:G36"/>
    <mergeCell ref="E37:H37"/>
    <mergeCell ref="F30:G30"/>
    <mergeCell ref="D17:E17"/>
    <mergeCell ref="D19:E19"/>
    <mergeCell ref="B12:C12"/>
    <mergeCell ref="D12:E12"/>
    <mergeCell ref="B13:C13"/>
    <mergeCell ref="D13:E13"/>
    <mergeCell ref="D15:E15"/>
    <mergeCell ref="A22:H22"/>
    <mergeCell ref="F24:H24"/>
    <mergeCell ref="A26:B26"/>
    <mergeCell ref="E28:H28"/>
    <mergeCell ref="E29:H29"/>
    <mergeCell ref="B11:C11"/>
    <mergeCell ref="D11:E11"/>
    <mergeCell ref="F2:H2"/>
    <mergeCell ref="A4:H4"/>
    <mergeCell ref="A8:H8"/>
    <mergeCell ref="B10:C10"/>
    <mergeCell ref="D10:E10"/>
  </mergeCells>
  <phoneticPr fontId="2"/>
  <pageMargins left="0.70866141732283472" right="0.70866141732283472" top="0.74803149606299213" bottom="0.74803149606299213" header="0.31496062992125984" footer="0.31496062992125984"/>
  <pageSetup paperSize="9" scale="91" orientation="portrait" blackAndWhite="1" r:id="rId1"/>
  <colBreaks count="1" manualBreakCount="1">
    <brk id="8"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H73"/>
  <sheetViews>
    <sheetView workbookViewId="0">
      <selection activeCell="K10" sqref="K10"/>
    </sheetView>
  </sheetViews>
  <sheetFormatPr defaultRowHeight="13"/>
  <cols>
    <col min="1" max="1" width="5.08984375" customWidth="1"/>
    <col min="2" max="2" width="9" style="1"/>
    <col min="3" max="3" width="4.90625" customWidth="1"/>
    <col min="4" max="4" width="7" customWidth="1"/>
    <col min="5" max="5" width="10.6328125" style="1" customWidth="1"/>
    <col min="6" max="6" width="4.90625" customWidth="1"/>
    <col min="7" max="7" width="5.90625" customWidth="1"/>
    <col min="8" max="8" width="10.7265625" style="1" customWidth="1"/>
  </cols>
  <sheetData>
    <row r="2" spans="1:8">
      <c r="A2" t="s">
        <v>1</v>
      </c>
      <c r="D2" t="s">
        <v>2</v>
      </c>
      <c r="G2" t="s">
        <v>3</v>
      </c>
    </row>
    <row r="3" spans="1:8">
      <c r="A3">
        <v>0</v>
      </c>
      <c r="B3" s="1">
        <v>0</v>
      </c>
      <c r="D3">
        <v>0</v>
      </c>
      <c r="E3" s="1">
        <v>0</v>
      </c>
      <c r="G3">
        <v>0</v>
      </c>
      <c r="H3" s="1">
        <v>0</v>
      </c>
    </row>
    <row r="4" spans="1:8">
      <c r="A4">
        <v>1</v>
      </c>
      <c r="B4" s="1">
        <v>440000</v>
      </c>
      <c r="D4">
        <v>1</v>
      </c>
      <c r="E4" s="1">
        <v>215000</v>
      </c>
      <c r="G4">
        <v>1</v>
      </c>
      <c r="H4" s="1">
        <v>113000</v>
      </c>
    </row>
    <row r="5" spans="1:8">
      <c r="A5">
        <v>2</v>
      </c>
      <c r="B5" s="1">
        <v>630000</v>
      </c>
      <c r="D5">
        <v>2</v>
      </c>
      <c r="E5" s="1">
        <v>430000</v>
      </c>
      <c r="G5">
        <v>2</v>
      </c>
      <c r="H5" s="1">
        <v>113000</v>
      </c>
    </row>
    <row r="6" spans="1:8">
      <c r="A6">
        <v>3</v>
      </c>
      <c r="B6" s="1">
        <v>630000</v>
      </c>
      <c r="D6">
        <v>3</v>
      </c>
      <c r="E6" s="1">
        <v>645000</v>
      </c>
      <c r="G6">
        <v>3</v>
      </c>
      <c r="H6" s="1">
        <v>113000</v>
      </c>
    </row>
    <row r="7" spans="1:8">
      <c r="A7">
        <v>4</v>
      </c>
      <c r="B7" s="1">
        <v>630000</v>
      </c>
      <c r="D7">
        <v>4</v>
      </c>
      <c r="E7" s="1">
        <v>860000</v>
      </c>
      <c r="G7">
        <v>4</v>
      </c>
      <c r="H7" s="1">
        <v>113000</v>
      </c>
    </row>
    <row r="8" spans="1:8">
      <c r="A8">
        <v>5</v>
      </c>
      <c r="B8" s="1">
        <v>630000</v>
      </c>
      <c r="D8">
        <v>5</v>
      </c>
      <c r="E8" s="1">
        <v>1075000</v>
      </c>
      <c r="G8">
        <v>5</v>
      </c>
      <c r="H8" s="1">
        <v>226000</v>
      </c>
    </row>
    <row r="9" spans="1:8">
      <c r="A9">
        <v>6</v>
      </c>
      <c r="B9" s="1">
        <v>630000</v>
      </c>
      <c r="D9">
        <v>6</v>
      </c>
      <c r="E9" s="1">
        <v>1290000</v>
      </c>
      <c r="G9">
        <v>6</v>
      </c>
      <c r="H9" s="1">
        <v>226000</v>
      </c>
    </row>
    <row r="10" spans="1:8">
      <c r="A10">
        <v>7</v>
      </c>
      <c r="B10" s="1">
        <v>630000</v>
      </c>
      <c r="D10">
        <v>7</v>
      </c>
      <c r="E10" s="1">
        <v>1505000</v>
      </c>
      <c r="G10">
        <v>7</v>
      </c>
      <c r="H10" s="1">
        <v>226000</v>
      </c>
    </row>
    <row r="11" spans="1:8">
      <c r="A11">
        <v>8</v>
      </c>
      <c r="B11" s="1">
        <v>630000</v>
      </c>
      <c r="D11">
        <v>8</v>
      </c>
      <c r="E11" s="1">
        <v>1720000</v>
      </c>
      <c r="G11">
        <v>8</v>
      </c>
      <c r="H11" s="1">
        <v>226000</v>
      </c>
    </row>
    <row r="12" spans="1:8">
      <c r="A12">
        <v>9</v>
      </c>
      <c r="B12" s="1">
        <v>630000</v>
      </c>
      <c r="D12">
        <v>9</v>
      </c>
      <c r="E12" s="1">
        <v>1935000</v>
      </c>
      <c r="G12">
        <v>9</v>
      </c>
      <c r="H12" s="1">
        <v>226000</v>
      </c>
    </row>
    <row r="13" spans="1:8">
      <c r="A13">
        <v>10</v>
      </c>
      <c r="B13" s="1">
        <v>630000</v>
      </c>
      <c r="D13">
        <v>10</v>
      </c>
      <c r="E13" s="1">
        <v>2150000</v>
      </c>
      <c r="G13">
        <v>10</v>
      </c>
      <c r="H13" s="1">
        <v>566000</v>
      </c>
    </row>
    <row r="14" spans="1:8">
      <c r="A14">
        <v>11</v>
      </c>
      <c r="B14" s="1">
        <v>630000</v>
      </c>
      <c r="D14">
        <v>11</v>
      </c>
      <c r="E14" s="1">
        <v>2365000</v>
      </c>
      <c r="G14">
        <v>11</v>
      </c>
      <c r="H14" s="1">
        <v>566000</v>
      </c>
    </row>
    <row r="15" spans="1:8">
      <c r="A15">
        <v>12</v>
      </c>
      <c r="B15" s="1">
        <v>630000</v>
      </c>
      <c r="D15">
        <v>12</v>
      </c>
      <c r="E15" s="1">
        <v>2580000</v>
      </c>
      <c r="G15">
        <v>12</v>
      </c>
      <c r="H15" s="1">
        <v>566000</v>
      </c>
    </row>
    <row r="16" spans="1:8">
      <c r="A16">
        <v>13</v>
      </c>
      <c r="B16" s="1">
        <v>630000</v>
      </c>
      <c r="D16">
        <v>13</v>
      </c>
      <c r="E16" s="1">
        <v>2795000</v>
      </c>
      <c r="G16">
        <v>13</v>
      </c>
      <c r="H16" s="1">
        <v>566000</v>
      </c>
    </row>
    <row r="17" spans="1:8">
      <c r="A17">
        <v>14</v>
      </c>
      <c r="B17" s="1">
        <v>630000</v>
      </c>
      <c r="D17">
        <v>14</v>
      </c>
      <c r="E17" s="1">
        <v>3010000</v>
      </c>
      <c r="G17">
        <v>14</v>
      </c>
      <c r="H17" s="1">
        <v>566000</v>
      </c>
    </row>
    <row r="18" spans="1:8">
      <c r="A18">
        <v>15</v>
      </c>
      <c r="B18" s="1">
        <v>630000</v>
      </c>
      <c r="G18">
        <v>15</v>
      </c>
      <c r="H18" s="1">
        <v>849000</v>
      </c>
    </row>
    <row r="19" spans="1:8">
      <c r="A19">
        <v>16</v>
      </c>
      <c r="B19" s="1">
        <v>630000</v>
      </c>
      <c r="G19">
        <v>16</v>
      </c>
      <c r="H19" s="1">
        <v>849000</v>
      </c>
    </row>
    <row r="20" spans="1:8">
      <c r="A20">
        <v>17</v>
      </c>
      <c r="B20" s="1">
        <v>630000</v>
      </c>
      <c r="G20">
        <v>17</v>
      </c>
      <c r="H20" s="1">
        <v>849000</v>
      </c>
    </row>
    <row r="21" spans="1:8">
      <c r="A21">
        <v>18</v>
      </c>
      <c r="B21" s="1">
        <v>630000</v>
      </c>
      <c r="G21">
        <v>18</v>
      </c>
      <c r="H21" s="1">
        <v>849000</v>
      </c>
    </row>
    <row r="22" spans="1:8">
      <c r="A22">
        <v>19</v>
      </c>
      <c r="B22" s="1">
        <v>630000</v>
      </c>
      <c r="G22">
        <v>19</v>
      </c>
      <c r="H22" s="1">
        <v>849000</v>
      </c>
    </row>
    <row r="23" spans="1:8">
      <c r="A23">
        <v>20</v>
      </c>
      <c r="B23" s="1">
        <v>630000</v>
      </c>
      <c r="G23">
        <v>20</v>
      </c>
      <c r="H23" s="1">
        <v>1132000</v>
      </c>
    </row>
    <row r="24" spans="1:8">
      <c r="A24">
        <v>21</v>
      </c>
      <c r="B24" s="1">
        <v>630000</v>
      </c>
      <c r="G24">
        <v>21</v>
      </c>
      <c r="H24" s="1">
        <v>1177000</v>
      </c>
    </row>
    <row r="25" spans="1:8">
      <c r="A25">
        <v>22</v>
      </c>
      <c r="B25" s="1">
        <v>630000</v>
      </c>
      <c r="G25">
        <v>22</v>
      </c>
      <c r="H25" s="1">
        <v>1222000</v>
      </c>
    </row>
    <row r="26" spans="1:8">
      <c r="A26">
        <v>23</v>
      </c>
      <c r="B26" s="1">
        <v>630000</v>
      </c>
      <c r="G26">
        <v>23</v>
      </c>
      <c r="H26" s="1">
        <v>1267000</v>
      </c>
    </row>
    <row r="27" spans="1:8">
      <c r="A27">
        <v>24</v>
      </c>
      <c r="B27" s="1">
        <v>630000</v>
      </c>
      <c r="G27">
        <v>24</v>
      </c>
      <c r="H27" s="1">
        <v>1312000</v>
      </c>
    </row>
    <row r="28" spans="1:8">
      <c r="A28">
        <v>25</v>
      </c>
      <c r="B28" s="1">
        <v>630000</v>
      </c>
      <c r="G28">
        <v>25</v>
      </c>
      <c r="H28" s="1">
        <v>1357000</v>
      </c>
    </row>
    <row r="29" spans="1:8">
      <c r="A29">
        <v>26</v>
      </c>
      <c r="B29" s="1">
        <v>630000</v>
      </c>
      <c r="G29">
        <v>26</v>
      </c>
      <c r="H29" s="1">
        <v>1402000</v>
      </c>
    </row>
    <row r="30" spans="1:8">
      <c r="A30">
        <v>27</v>
      </c>
      <c r="B30" s="1">
        <v>630000</v>
      </c>
      <c r="G30">
        <v>27</v>
      </c>
      <c r="H30" s="1">
        <v>1447000</v>
      </c>
    </row>
    <row r="31" spans="1:8">
      <c r="A31">
        <v>28</v>
      </c>
      <c r="B31" s="1">
        <v>630000</v>
      </c>
      <c r="G31">
        <v>28</v>
      </c>
      <c r="H31" s="1">
        <v>1492000</v>
      </c>
    </row>
    <row r="32" spans="1:8">
      <c r="A32">
        <v>29</v>
      </c>
      <c r="B32" s="1">
        <v>630000</v>
      </c>
      <c r="G32">
        <v>29</v>
      </c>
      <c r="H32" s="1">
        <v>1537000</v>
      </c>
    </row>
    <row r="33" spans="1:8">
      <c r="A33">
        <v>30</v>
      </c>
      <c r="B33" s="1">
        <v>630000</v>
      </c>
      <c r="G33">
        <v>30</v>
      </c>
      <c r="H33" s="1">
        <v>1582000</v>
      </c>
    </row>
    <row r="34" spans="1:8">
      <c r="A34">
        <v>31</v>
      </c>
      <c r="B34" s="1">
        <v>630000</v>
      </c>
    </row>
    <row r="35" spans="1:8">
      <c r="A35">
        <v>32</v>
      </c>
      <c r="B35" s="1">
        <v>630000</v>
      </c>
    </row>
    <row r="36" spans="1:8">
      <c r="A36">
        <v>33</v>
      </c>
      <c r="B36" s="1">
        <v>630000</v>
      </c>
    </row>
    <row r="37" spans="1:8">
      <c r="A37">
        <v>34</v>
      </c>
      <c r="B37" s="1">
        <v>630000</v>
      </c>
    </row>
    <row r="38" spans="1:8">
      <c r="A38">
        <v>35</v>
      </c>
      <c r="B38" s="1">
        <v>630000</v>
      </c>
    </row>
    <row r="39" spans="1:8">
      <c r="A39">
        <v>36</v>
      </c>
      <c r="B39" s="1">
        <v>630000</v>
      </c>
    </row>
    <row r="40" spans="1:8">
      <c r="A40">
        <v>37</v>
      </c>
      <c r="B40" s="1">
        <v>630000</v>
      </c>
    </row>
    <row r="41" spans="1:8">
      <c r="A41">
        <v>38</v>
      </c>
      <c r="B41" s="1">
        <v>630000</v>
      </c>
    </row>
    <row r="42" spans="1:8">
      <c r="A42">
        <v>39</v>
      </c>
      <c r="B42" s="1">
        <v>630000</v>
      </c>
    </row>
    <row r="43" spans="1:8">
      <c r="A43">
        <v>40</v>
      </c>
      <c r="B43" s="1">
        <v>630000</v>
      </c>
    </row>
    <row r="44" spans="1:8">
      <c r="A44">
        <v>41</v>
      </c>
      <c r="B44" s="1">
        <v>630000</v>
      </c>
    </row>
    <row r="45" spans="1:8">
      <c r="A45">
        <v>42</v>
      </c>
      <c r="B45" s="1">
        <v>630000</v>
      </c>
    </row>
    <row r="46" spans="1:8">
      <c r="A46">
        <v>43</v>
      </c>
      <c r="B46" s="1">
        <v>630000</v>
      </c>
    </row>
    <row r="47" spans="1:8">
      <c r="A47">
        <v>44</v>
      </c>
      <c r="B47" s="1">
        <v>630000</v>
      </c>
    </row>
    <row r="48" spans="1:8">
      <c r="A48">
        <v>45</v>
      </c>
      <c r="B48" s="1">
        <v>630000</v>
      </c>
    </row>
    <row r="49" spans="1:2">
      <c r="A49">
        <v>46</v>
      </c>
      <c r="B49" s="1">
        <v>630000</v>
      </c>
    </row>
    <row r="50" spans="1:2">
      <c r="A50">
        <v>47</v>
      </c>
      <c r="B50" s="1">
        <v>630000</v>
      </c>
    </row>
    <row r="51" spans="1:2">
      <c r="A51">
        <v>48</v>
      </c>
      <c r="B51" s="1">
        <v>630000</v>
      </c>
    </row>
    <row r="52" spans="1:2">
      <c r="A52">
        <v>49</v>
      </c>
      <c r="B52" s="1">
        <v>630000</v>
      </c>
    </row>
    <row r="53" spans="1:2">
      <c r="A53">
        <v>50</v>
      </c>
      <c r="B53" s="1">
        <v>630000</v>
      </c>
    </row>
    <row r="54" spans="1:2">
      <c r="A54">
        <v>51</v>
      </c>
      <c r="B54" s="1">
        <v>630000</v>
      </c>
    </row>
    <row r="55" spans="1:2">
      <c r="A55">
        <v>52</v>
      </c>
      <c r="B55" s="1">
        <v>630000</v>
      </c>
    </row>
    <row r="56" spans="1:2">
      <c r="A56">
        <v>53</v>
      </c>
      <c r="B56" s="1">
        <v>630000</v>
      </c>
    </row>
    <row r="57" spans="1:2">
      <c r="A57">
        <v>54</v>
      </c>
      <c r="B57" s="1">
        <v>630000</v>
      </c>
    </row>
    <row r="58" spans="1:2">
      <c r="A58">
        <v>55</v>
      </c>
      <c r="B58" s="1">
        <v>630000</v>
      </c>
    </row>
    <row r="59" spans="1:2">
      <c r="A59">
        <v>56</v>
      </c>
      <c r="B59" s="1">
        <v>630000</v>
      </c>
    </row>
    <row r="60" spans="1:2">
      <c r="A60">
        <v>57</v>
      </c>
      <c r="B60" s="1">
        <v>630000</v>
      </c>
    </row>
    <row r="61" spans="1:2">
      <c r="A61">
        <v>58</v>
      </c>
      <c r="B61" s="1">
        <v>630000</v>
      </c>
    </row>
    <row r="62" spans="1:2">
      <c r="A62">
        <v>59</v>
      </c>
      <c r="B62" s="1">
        <v>630000</v>
      </c>
    </row>
    <row r="63" spans="1:2">
      <c r="A63">
        <v>60</v>
      </c>
      <c r="B63" s="1">
        <v>630000</v>
      </c>
    </row>
    <row r="64" spans="1:2">
      <c r="A64">
        <v>61</v>
      </c>
      <c r="B64" s="1">
        <v>630000</v>
      </c>
    </row>
    <row r="65" spans="1:2">
      <c r="A65">
        <v>62</v>
      </c>
      <c r="B65" s="1">
        <v>630000</v>
      </c>
    </row>
    <row r="66" spans="1:2">
      <c r="A66">
        <v>63</v>
      </c>
      <c r="B66" s="1">
        <v>630000</v>
      </c>
    </row>
    <row r="67" spans="1:2">
      <c r="A67">
        <v>64</v>
      </c>
      <c r="B67" s="1">
        <v>630000</v>
      </c>
    </row>
    <row r="68" spans="1:2">
      <c r="A68">
        <v>65</v>
      </c>
      <c r="B68" s="1">
        <v>630000</v>
      </c>
    </row>
    <row r="69" spans="1:2">
      <c r="A69">
        <v>66</v>
      </c>
      <c r="B69" s="1">
        <v>630000</v>
      </c>
    </row>
    <row r="70" spans="1:2">
      <c r="A70">
        <v>67</v>
      </c>
      <c r="B70" s="1">
        <v>630000</v>
      </c>
    </row>
    <row r="71" spans="1:2">
      <c r="A71">
        <v>68</v>
      </c>
      <c r="B71" s="1">
        <v>630000</v>
      </c>
    </row>
    <row r="72" spans="1:2">
      <c r="A72">
        <v>69</v>
      </c>
      <c r="B72" s="1">
        <v>630000</v>
      </c>
    </row>
    <row r="73" spans="1:2">
      <c r="A73">
        <v>70</v>
      </c>
      <c r="B73" s="1">
        <v>630000</v>
      </c>
    </row>
  </sheetData>
  <phoneticPr fontId="2"/>
  <pageMargins left="0.75" right="0.75" top="1" bottom="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1E52B-8B93-4115-A0C5-0974076B26CA}">
  <sheetPr>
    <tabColor indexed="13"/>
    <pageSetUpPr fitToPage="1"/>
  </sheetPr>
  <dimension ref="A1:AP43"/>
  <sheetViews>
    <sheetView view="pageBreakPreview" zoomScale="85" zoomScaleNormal="100" zoomScaleSheetLayoutView="85" workbookViewId="0">
      <selection activeCell="G20" sqref="G20"/>
    </sheetView>
  </sheetViews>
  <sheetFormatPr defaultColWidth="9" defaultRowHeight="13"/>
  <cols>
    <col min="1" max="1" width="6.6328125" style="73" customWidth="1"/>
    <col min="2" max="2" width="24.36328125" style="73" customWidth="1"/>
    <col min="3" max="3" width="29.6328125" style="73" customWidth="1"/>
    <col min="4" max="4" width="27.6328125" style="73" customWidth="1"/>
    <col min="5" max="5" width="10.54296875" style="73" customWidth="1"/>
    <col min="6" max="11" width="9" style="73"/>
    <col min="12" max="12" width="11.81640625" style="73" customWidth="1"/>
    <col min="13" max="16" width="11.08984375" style="73" bestFit="1" customWidth="1"/>
    <col min="17" max="16384" width="9" style="73"/>
  </cols>
  <sheetData>
    <row r="1" spans="1:42" ht="24" customHeight="1">
      <c r="B1" s="817" t="s">
        <v>262</v>
      </c>
    </row>
    <row r="2" spans="1:42" ht="25.5" customHeight="1">
      <c r="B2" s="236" t="s">
        <v>263</v>
      </c>
      <c r="C2" s="71"/>
      <c r="D2" s="71"/>
      <c r="E2" s="71"/>
      <c r="G2" s="73" t="s">
        <v>225</v>
      </c>
    </row>
    <row r="3" spans="1:42" ht="27" customHeight="1">
      <c r="B3" s="74" t="s">
        <v>156</v>
      </c>
      <c r="C3" s="75" t="s">
        <v>66</v>
      </c>
      <c r="D3" s="76"/>
      <c r="E3" s="76"/>
      <c r="G3" s="73" t="str">
        <f>C21</f>
        <v>28・・・・・・・・</v>
      </c>
      <c r="H3" s="218" t="str">
        <f>C6</f>
        <v>社会福祉法人　兵庫会</v>
      </c>
      <c r="I3" s="218" t="str">
        <f>C9</f>
        <v>理事長</v>
      </c>
      <c r="J3" s="218" t="str">
        <f>C10</f>
        <v>兵庫　太郎</v>
      </c>
      <c r="K3" s="219" t="str">
        <f>C20</f>
        <v>ヘルパーステーション○○</v>
      </c>
      <c r="L3" s="318">
        <f>'別紙１ '!C32</f>
        <v>2189500</v>
      </c>
      <c r="M3" s="318">
        <f>'別紙１ '!D32</f>
        <v>2373000</v>
      </c>
      <c r="N3" s="318">
        <f>'別紙１ '!E32</f>
        <v>1972500</v>
      </c>
      <c r="O3" s="318">
        <f>'別紙１ '!G32</f>
        <v>1702000</v>
      </c>
      <c r="P3" s="318">
        <f>'別紙１ '!I32</f>
        <v>1702000</v>
      </c>
      <c r="Q3" s="318">
        <f>O3-P3</f>
        <v>0</v>
      </c>
      <c r="R3" s="318">
        <f>'別紙１ '!C14</f>
        <v>244500</v>
      </c>
      <c r="S3" s="318">
        <f>'別紙１ '!D14</f>
        <v>440000</v>
      </c>
      <c r="T3" s="319">
        <f>'別紙１ '!E14</f>
        <v>244500</v>
      </c>
      <c r="U3" s="319">
        <f>'別紙１ '!G14</f>
        <v>122000</v>
      </c>
      <c r="V3" s="316">
        <f>'別紙１ '!I14</f>
        <v>122000</v>
      </c>
      <c r="W3" s="317">
        <f>'別紙１ '!C20</f>
        <v>385000</v>
      </c>
      <c r="X3" s="317">
        <f>'別紙１ '!D20</f>
        <v>400000</v>
      </c>
      <c r="Y3" s="317">
        <f>'別紙１ '!E20</f>
        <v>295000</v>
      </c>
      <c r="Z3" s="317">
        <f>'別紙１ '!G20</f>
        <v>147000</v>
      </c>
      <c r="AA3" s="317">
        <f>'別紙１ '!I20</f>
        <v>147000</v>
      </c>
      <c r="AB3" s="317">
        <f>'別紙１ '!C24</f>
        <v>960000</v>
      </c>
      <c r="AC3" s="317">
        <f>'別紙１ '!D24</f>
        <v>833000</v>
      </c>
      <c r="AD3" s="317">
        <f>'別紙１ '!E24</f>
        <v>833000</v>
      </c>
      <c r="AE3" s="317">
        <f>'別紙１ '!G24</f>
        <v>833000</v>
      </c>
      <c r="AF3" s="317">
        <f>'別紙１ '!I24</f>
        <v>833000</v>
      </c>
      <c r="AG3" s="317">
        <f>'別紙１ '!C27</f>
        <v>400000</v>
      </c>
      <c r="AH3" s="317">
        <f>'別紙１ '!D27</f>
        <v>400000</v>
      </c>
      <c r="AI3" s="317">
        <f>'別紙１ '!E27</f>
        <v>400000</v>
      </c>
      <c r="AJ3" s="317">
        <f>'別紙１ '!G27</f>
        <v>400000</v>
      </c>
      <c r="AK3" s="317">
        <f>'別紙１ '!I27</f>
        <v>400000</v>
      </c>
      <c r="AL3" s="317">
        <f>'別紙１ '!C30</f>
        <v>200000</v>
      </c>
      <c r="AM3" s="317">
        <f>'別紙１ '!D30</f>
        <v>300000</v>
      </c>
      <c r="AN3" s="317">
        <f>'別紙１ '!E30</f>
        <v>200000</v>
      </c>
      <c r="AO3" s="317">
        <f>'別紙１ '!G30</f>
        <v>200000</v>
      </c>
      <c r="AP3" s="317">
        <f>'別紙１ '!I30</f>
        <v>200000</v>
      </c>
    </row>
    <row r="4" spans="1:42" ht="19.5" customHeight="1" thickBot="1">
      <c r="B4" s="76"/>
      <c r="C4" s="78"/>
      <c r="D4" s="266" t="s">
        <v>67</v>
      </c>
      <c r="E4" s="76"/>
      <c r="F4" s="321"/>
      <c r="G4" s="321"/>
      <c r="H4" s="321"/>
      <c r="I4" s="321"/>
      <c r="J4" s="321"/>
      <c r="K4" s="321"/>
      <c r="L4" s="321"/>
      <c r="M4" s="321"/>
      <c r="N4" s="321"/>
      <c r="O4" s="321"/>
      <c r="P4" s="321"/>
      <c r="Q4" s="321"/>
      <c r="R4" s="321"/>
      <c r="S4" s="321"/>
      <c r="T4" s="321"/>
      <c r="U4" s="321"/>
      <c r="V4" s="321"/>
      <c r="W4" s="77"/>
      <c r="X4" s="77"/>
      <c r="Y4" s="77"/>
      <c r="Z4" s="77"/>
      <c r="AA4" s="77"/>
    </row>
    <row r="5" spans="1:42" ht="22.5" customHeight="1" thickBot="1">
      <c r="A5" s="364" t="s">
        <v>68</v>
      </c>
      <c r="B5" s="365"/>
      <c r="C5" s="194" t="s">
        <v>69</v>
      </c>
      <c r="D5" s="193" t="s">
        <v>70</v>
      </c>
      <c r="E5" s="75"/>
      <c r="F5" s="76"/>
      <c r="G5" s="76"/>
      <c r="H5" s="267" t="s">
        <v>286</v>
      </c>
      <c r="I5" s="76"/>
      <c r="J5" s="76"/>
      <c r="K5" s="76"/>
      <c r="L5" s="76"/>
      <c r="M5" s="76"/>
      <c r="N5" s="76"/>
      <c r="O5" s="76"/>
      <c r="P5" s="76"/>
      <c r="Q5" s="76"/>
      <c r="R5" s="76"/>
      <c r="S5" s="76"/>
      <c r="T5" s="76"/>
      <c r="U5" s="76"/>
      <c r="Y5" s="77"/>
      <c r="Z5" s="77"/>
    </row>
    <row r="6" spans="1:42" ht="25" customHeight="1">
      <c r="A6" s="366" t="s">
        <v>201</v>
      </c>
      <c r="B6" s="195" t="s">
        <v>73</v>
      </c>
      <c r="C6" s="709" t="s">
        <v>373</v>
      </c>
      <c r="D6" s="86" t="s">
        <v>74</v>
      </c>
      <c r="E6" s="75"/>
      <c r="F6" s="76"/>
      <c r="G6" s="76"/>
      <c r="H6" s="267" t="s">
        <v>287</v>
      </c>
      <c r="I6" s="76"/>
      <c r="J6" s="76"/>
      <c r="K6" s="76"/>
      <c r="L6" s="76"/>
      <c r="M6" s="76"/>
      <c r="N6" s="76"/>
      <c r="O6" s="76"/>
      <c r="P6" s="76"/>
      <c r="Q6" s="76"/>
      <c r="R6" s="76"/>
      <c r="S6" s="76"/>
      <c r="T6" s="76"/>
      <c r="U6" s="76"/>
      <c r="Y6" s="77"/>
      <c r="Z6" s="77"/>
    </row>
    <row r="7" spans="1:42" ht="25" customHeight="1">
      <c r="A7" s="366"/>
      <c r="B7" s="196" t="s">
        <v>76</v>
      </c>
      <c r="C7" s="709" t="s">
        <v>374</v>
      </c>
      <c r="D7" s="362" t="s">
        <v>77</v>
      </c>
      <c r="E7" s="75"/>
      <c r="F7" s="76"/>
      <c r="G7" s="76"/>
      <c r="H7" s="267" t="s">
        <v>288</v>
      </c>
      <c r="I7" s="76"/>
      <c r="J7" s="76"/>
      <c r="K7" s="76"/>
      <c r="L7" s="76"/>
      <c r="M7" s="76"/>
      <c r="N7" s="76"/>
      <c r="O7" s="76"/>
      <c r="P7" s="76"/>
      <c r="Q7" s="76"/>
      <c r="R7" s="76"/>
      <c r="S7" s="76"/>
      <c r="T7" s="76"/>
      <c r="U7" s="76"/>
      <c r="Y7" s="77"/>
      <c r="Z7" s="77"/>
    </row>
    <row r="8" spans="1:42" ht="25" customHeight="1">
      <c r="A8" s="366"/>
      <c r="B8" s="197" t="s">
        <v>79</v>
      </c>
      <c r="C8" s="710" t="s">
        <v>375</v>
      </c>
      <c r="D8" s="363"/>
      <c r="E8" s="75"/>
      <c r="F8" s="76"/>
      <c r="G8" s="76"/>
      <c r="H8" s="267" t="s">
        <v>289</v>
      </c>
      <c r="I8" s="76"/>
      <c r="J8" s="76"/>
      <c r="K8" s="76"/>
      <c r="L8" s="76"/>
      <c r="M8" s="76"/>
      <c r="N8" s="76"/>
      <c r="O8" s="76"/>
      <c r="P8" s="76"/>
      <c r="Q8" s="76"/>
      <c r="R8" s="76"/>
      <c r="S8" s="76"/>
      <c r="T8" s="76"/>
      <c r="U8" s="76"/>
      <c r="Y8" s="77"/>
      <c r="Z8" s="77"/>
    </row>
    <row r="9" spans="1:42" ht="25" customHeight="1">
      <c r="A9" s="366"/>
      <c r="B9" s="190" t="s">
        <v>81</v>
      </c>
      <c r="C9" s="710" t="s">
        <v>376</v>
      </c>
      <c r="D9" s="86" t="s">
        <v>233</v>
      </c>
      <c r="E9" s="75"/>
      <c r="F9" s="76"/>
      <c r="G9" s="76"/>
      <c r="H9" s="267" t="s">
        <v>290</v>
      </c>
      <c r="I9" s="76"/>
      <c r="J9" s="76"/>
      <c r="K9" s="76"/>
      <c r="L9" s="76"/>
      <c r="M9" s="76"/>
      <c r="N9" s="76"/>
      <c r="O9" s="76"/>
      <c r="P9" s="76"/>
      <c r="Q9" s="76"/>
      <c r="R9" s="76"/>
      <c r="S9" s="76"/>
      <c r="T9" s="76"/>
      <c r="U9" s="76"/>
      <c r="Y9" s="77"/>
      <c r="Z9" s="77"/>
    </row>
    <row r="10" spans="1:42" ht="25" customHeight="1">
      <c r="A10" s="366"/>
      <c r="B10" s="190" t="s">
        <v>83</v>
      </c>
      <c r="C10" s="710" t="s">
        <v>377</v>
      </c>
      <c r="D10" s="87" t="s">
        <v>84</v>
      </c>
      <c r="E10" s="75"/>
      <c r="F10" s="76"/>
      <c r="G10" s="76"/>
      <c r="H10" s="267" t="s">
        <v>291</v>
      </c>
      <c r="I10" s="76"/>
      <c r="J10" s="76"/>
      <c r="K10" s="76"/>
      <c r="L10" s="76"/>
      <c r="M10" s="76"/>
      <c r="N10" s="76"/>
      <c r="O10" s="76"/>
      <c r="P10" s="76"/>
      <c r="Q10" s="76"/>
      <c r="R10" s="76"/>
      <c r="S10" s="76"/>
      <c r="T10" s="76"/>
      <c r="U10" s="76"/>
      <c r="Y10" s="77"/>
      <c r="Z10" s="77"/>
    </row>
    <row r="11" spans="1:42" ht="25" customHeight="1">
      <c r="A11" s="366"/>
      <c r="B11" s="190" t="s">
        <v>85</v>
      </c>
      <c r="C11" s="710" t="s">
        <v>378</v>
      </c>
      <c r="D11" s="265" t="s">
        <v>232</v>
      </c>
      <c r="E11" s="75"/>
      <c r="F11" s="76"/>
      <c r="G11" s="76"/>
      <c r="H11" s="267" t="s">
        <v>292</v>
      </c>
      <c r="I11" s="76"/>
      <c r="J11" s="76"/>
      <c r="K11" s="76"/>
      <c r="L11" s="76"/>
      <c r="M11" s="76"/>
      <c r="N11" s="76"/>
      <c r="O11" s="76"/>
      <c r="P11" s="76"/>
      <c r="Q11" s="76"/>
      <c r="R11" s="76"/>
      <c r="S11" s="76"/>
      <c r="T11" s="76"/>
      <c r="U11" s="76"/>
      <c r="Y11" s="77"/>
      <c r="Z11" s="77"/>
    </row>
    <row r="12" spans="1:42" ht="25" customHeight="1" thickBot="1">
      <c r="A12" s="367"/>
      <c r="B12" s="198" t="s">
        <v>87</v>
      </c>
      <c r="C12" s="711" t="s">
        <v>379</v>
      </c>
      <c r="D12" s="88" t="s">
        <v>231</v>
      </c>
      <c r="E12" s="75"/>
      <c r="F12" s="76"/>
      <c r="G12" s="76"/>
      <c r="H12" s="267" t="s">
        <v>293</v>
      </c>
      <c r="I12" s="76"/>
      <c r="J12" s="76"/>
      <c r="K12" s="76"/>
      <c r="L12" s="76"/>
      <c r="M12" s="76"/>
      <c r="N12" s="76"/>
      <c r="O12" s="76"/>
      <c r="P12" s="76"/>
      <c r="Q12" s="76"/>
      <c r="R12" s="76"/>
      <c r="S12" s="76"/>
      <c r="T12" s="76"/>
      <c r="U12" s="76"/>
      <c r="Y12" s="77"/>
      <c r="Z12" s="77"/>
    </row>
    <row r="13" spans="1:42" ht="25" customHeight="1">
      <c r="A13" s="368" t="s">
        <v>206</v>
      </c>
      <c r="B13" s="189" t="s">
        <v>95</v>
      </c>
      <c r="C13" s="712" t="s">
        <v>380</v>
      </c>
      <c r="D13" s="356" t="s">
        <v>284</v>
      </c>
      <c r="E13" s="75"/>
      <c r="F13" s="76"/>
      <c r="G13" s="76"/>
      <c r="H13" s="267" t="s">
        <v>294</v>
      </c>
      <c r="I13" s="76"/>
      <c r="J13" s="76"/>
      <c r="K13" s="76"/>
      <c r="L13" s="76"/>
      <c r="M13" s="76"/>
      <c r="N13" s="76"/>
      <c r="O13" s="76"/>
      <c r="P13" s="76"/>
      <c r="Q13" s="76"/>
      <c r="R13" s="76"/>
      <c r="S13" s="76"/>
      <c r="T13" s="76"/>
      <c r="U13" s="76"/>
      <c r="Y13" s="77"/>
      <c r="Z13" s="77"/>
    </row>
    <row r="14" spans="1:42" ht="25" customHeight="1">
      <c r="A14" s="366"/>
      <c r="B14" s="190" t="s">
        <v>97</v>
      </c>
      <c r="C14" s="710" t="s">
        <v>381</v>
      </c>
      <c r="D14" s="357"/>
      <c r="E14" s="75"/>
      <c r="F14" s="76"/>
      <c r="G14" s="76"/>
      <c r="H14" s="267" t="s">
        <v>295</v>
      </c>
      <c r="I14" s="76"/>
      <c r="J14" s="76"/>
      <c r="K14" s="76"/>
      <c r="L14" s="76"/>
      <c r="M14" s="76"/>
      <c r="N14" s="76"/>
      <c r="O14" s="76"/>
      <c r="P14" s="76"/>
      <c r="Q14" s="76"/>
      <c r="R14" s="76"/>
      <c r="S14" s="76"/>
      <c r="T14" s="76"/>
      <c r="U14" s="76"/>
      <c r="Y14" s="77"/>
      <c r="Z14" s="77"/>
    </row>
    <row r="15" spans="1:42" ht="25" customHeight="1">
      <c r="A15" s="366"/>
      <c r="B15" s="191" t="s">
        <v>91</v>
      </c>
      <c r="C15" s="710" t="s">
        <v>382</v>
      </c>
      <c r="D15" s="357"/>
      <c r="E15" s="75"/>
      <c r="F15" s="76"/>
      <c r="G15" s="76"/>
      <c r="H15" s="267" t="s">
        <v>296</v>
      </c>
      <c r="I15" s="76"/>
      <c r="J15" s="76"/>
      <c r="K15" s="76"/>
      <c r="L15" s="76"/>
      <c r="M15" s="76"/>
      <c r="N15" s="76"/>
      <c r="O15" s="76"/>
      <c r="P15" s="76"/>
      <c r="Q15" s="76"/>
      <c r="R15" s="76"/>
      <c r="S15" s="76"/>
      <c r="T15" s="76"/>
      <c r="U15" s="76"/>
      <c r="Y15" s="77"/>
      <c r="Z15" s="77"/>
    </row>
    <row r="16" spans="1:42" ht="25" customHeight="1">
      <c r="A16" s="366"/>
      <c r="B16" s="191" t="s">
        <v>92</v>
      </c>
      <c r="C16" s="713" t="s">
        <v>375</v>
      </c>
      <c r="D16" s="357"/>
      <c r="E16" s="75"/>
      <c r="F16" s="76"/>
      <c r="G16" s="76"/>
      <c r="H16" s="267" t="s">
        <v>297</v>
      </c>
      <c r="I16" s="76"/>
      <c r="J16" s="76"/>
      <c r="K16" s="76"/>
      <c r="L16" s="76"/>
      <c r="M16" s="76"/>
      <c r="N16" s="76"/>
      <c r="O16" s="76"/>
      <c r="P16" s="76"/>
      <c r="Q16" s="76"/>
      <c r="R16" s="76"/>
      <c r="S16" s="76"/>
      <c r="T16" s="76"/>
      <c r="U16" s="76"/>
      <c r="Y16" s="77"/>
      <c r="Z16" s="77"/>
    </row>
    <row r="17" spans="1:26" ht="25" customHeight="1">
      <c r="A17" s="366"/>
      <c r="B17" s="191" t="s">
        <v>202</v>
      </c>
      <c r="C17" s="709" t="s">
        <v>383</v>
      </c>
      <c r="D17" s="357"/>
      <c r="E17" s="75"/>
      <c r="F17" s="76"/>
      <c r="G17" s="76"/>
      <c r="H17" s="267" t="s">
        <v>298</v>
      </c>
      <c r="I17" s="76"/>
      <c r="J17" s="76"/>
      <c r="K17" s="76"/>
      <c r="L17" s="76"/>
      <c r="M17" s="76"/>
      <c r="N17" s="76"/>
      <c r="O17" s="76"/>
      <c r="P17" s="76"/>
      <c r="Q17" s="76"/>
      <c r="R17" s="76"/>
      <c r="S17" s="76"/>
      <c r="T17" s="76"/>
      <c r="U17" s="76"/>
      <c r="Y17" s="77"/>
      <c r="Z17" s="77"/>
    </row>
    <row r="18" spans="1:26" ht="25" customHeight="1" thickBot="1">
      <c r="A18" s="367"/>
      <c r="B18" s="192" t="s">
        <v>99</v>
      </c>
      <c r="C18" s="710" t="s">
        <v>384</v>
      </c>
      <c r="D18" s="358"/>
      <c r="E18" s="75"/>
      <c r="F18" s="76"/>
      <c r="G18" s="76"/>
      <c r="H18" s="267" t="s">
        <v>299</v>
      </c>
      <c r="I18" s="76"/>
      <c r="J18" s="76"/>
      <c r="K18" s="76"/>
      <c r="L18" s="76"/>
      <c r="M18" s="76"/>
      <c r="N18" s="76"/>
      <c r="O18" s="76"/>
      <c r="P18" s="76"/>
      <c r="Q18" s="76"/>
      <c r="R18" s="76"/>
      <c r="S18" s="76"/>
      <c r="T18" s="76"/>
      <c r="U18" s="76"/>
      <c r="Y18" s="77"/>
      <c r="Z18" s="77"/>
    </row>
    <row r="19" spans="1:26" ht="60" customHeight="1" thickBot="1">
      <c r="A19" s="242" t="s">
        <v>245</v>
      </c>
      <c r="B19" s="237" t="s">
        <v>244</v>
      </c>
      <c r="C19" s="714" t="s">
        <v>286</v>
      </c>
      <c r="D19" s="238" t="s">
        <v>285</v>
      </c>
      <c r="E19" s="75"/>
      <c r="F19" s="76"/>
      <c r="G19" s="76"/>
      <c r="H19" s="76"/>
      <c r="I19" s="76"/>
      <c r="J19" s="76"/>
      <c r="K19" s="76"/>
      <c r="L19" s="76"/>
      <c r="M19" s="76"/>
      <c r="N19" s="76"/>
      <c r="O19" s="76"/>
      <c r="P19" s="76"/>
      <c r="Q19" s="76"/>
      <c r="R19" s="76"/>
      <c r="S19" s="76"/>
      <c r="T19" s="76"/>
      <c r="U19" s="76"/>
      <c r="Y19" s="77"/>
      <c r="Z19" s="77"/>
    </row>
    <row r="20" spans="1:26" ht="30" customHeight="1">
      <c r="A20" s="369" t="s">
        <v>246</v>
      </c>
      <c r="B20" s="189" t="s">
        <v>119</v>
      </c>
      <c r="C20" s="710" t="s">
        <v>385</v>
      </c>
      <c r="D20" s="359" t="s">
        <v>203</v>
      </c>
      <c r="E20" s="75"/>
      <c r="F20" s="76"/>
      <c r="G20" s="76"/>
      <c r="H20" s="76"/>
      <c r="I20" s="76"/>
      <c r="J20" s="76"/>
      <c r="K20" s="76"/>
      <c r="L20" s="76"/>
      <c r="M20" s="76"/>
      <c r="N20" s="76"/>
      <c r="O20" s="76"/>
      <c r="P20" s="76"/>
      <c r="Q20" s="76"/>
      <c r="R20" s="76"/>
      <c r="S20" s="76"/>
      <c r="T20" s="76"/>
      <c r="U20" s="76"/>
      <c r="Y20" s="77"/>
      <c r="Z20" s="77"/>
    </row>
    <row r="21" spans="1:26" ht="30" customHeight="1">
      <c r="A21" s="370"/>
      <c r="B21" s="190" t="s">
        <v>204</v>
      </c>
      <c r="C21" s="715" t="s">
        <v>386</v>
      </c>
      <c r="D21" s="360"/>
      <c r="E21" s="75"/>
      <c r="F21" s="76"/>
      <c r="G21" s="76"/>
      <c r="H21" s="76"/>
      <c r="I21" s="76"/>
      <c r="K21" s="76"/>
      <c r="L21" s="76"/>
      <c r="M21" s="76"/>
      <c r="N21" s="76"/>
      <c r="O21" s="76"/>
      <c r="P21" s="76"/>
      <c r="Q21" s="76"/>
      <c r="R21" s="76"/>
      <c r="S21" s="76"/>
      <c r="T21" s="76"/>
      <c r="U21" s="76"/>
      <c r="Y21" s="77"/>
      <c r="Z21" s="77"/>
    </row>
    <row r="22" spans="1:26" ht="30" customHeight="1" thickBot="1">
      <c r="A22" s="371"/>
      <c r="B22" s="199" t="s">
        <v>205</v>
      </c>
      <c r="C22" s="716" t="s">
        <v>375</v>
      </c>
      <c r="D22" s="361"/>
      <c r="E22" s="75"/>
      <c r="F22" s="76"/>
      <c r="G22" s="76"/>
      <c r="H22" s="76"/>
      <c r="I22" s="76"/>
      <c r="J22" s="76"/>
      <c r="K22" s="76"/>
      <c r="L22" s="76"/>
      <c r="M22" s="76"/>
      <c r="N22" s="76"/>
      <c r="O22" s="76"/>
      <c r="P22" s="76"/>
      <c r="Q22" s="76"/>
      <c r="R22" s="76"/>
      <c r="S22" s="76"/>
      <c r="T22" s="76"/>
      <c r="U22" s="76"/>
      <c r="Y22" s="77"/>
      <c r="Z22" s="77"/>
    </row>
    <row r="23" spans="1:26" ht="21" customHeight="1">
      <c r="D23" s="100"/>
      <c r="E23" s="76"/>
      <c r="F23" s="75"/>
      <c r="G23" s="75"/>
      <c r="H23" s="75"/>
      <c r="I23" s="76"/>
      <c r="J23" s="76"/>
      <c r="K23" s="76"/>
      <c r="L23" s="76"/>
      <c r="M23" s="76"/>
      <c r="N23" s="76"/>
      <c r="O23" s="76"/>
      <c r="P23" s="76"/>
      <c r="Q23" s="76"/>
      <c r="R23" s="76"/>
      <c r="S23" s="76"/>
      <c r="T23" s="76"/>
      <c r="U23" s="76"/>
      <c r="V23" s="76"/>
    </row>
    <row r="24" spans="1:26" ht="21" customHeight="1">
      <c r="D24" s="100"/>
      <c r="E24" s="76"/>
      <c r="F24" s="75"/>
      <c r="G24" s="75"/>
      <c r="H24" s="75"/>
      <c r="I24" s="76"/>
      <c r="J24" s="76"/>
      <c r="K24" s="76"/>
      <c r="L24" s="76"/>
      <c r="M24" s="76"/>
      <c r="N24" s="76"/>
      <c r="O24" s="76"/>
      <c r="P24" s="76"/>
      <c r="Q24" s="76"/>
      <c r="R24" s="76"/>
      <c r="S24" s="76"/>
      <c r="T24" s="76"/>
      <c r="U24" s="76"/>
      <c r="V24" s="76"/>
    </row>
    <row r="25" spans="1:26" ht="21" customHeight="1">
      <c r="D25" s="100"/>
      <c r="E25" s="97"/>
      <c r="F25" s="75"/>
      <c r="G25" s="75"/>
      <c r="H25" s="75"/>
      <c r="I25" s="76"/>
      <c r="J25" s="76"/>
      <c r="K25" s="76"/>
      <c r="L25" s="76"/>
      <c r="M25" s="76"/>
      <c r="N25" s="76"/>
      <c r="O25" s="76"/>
      <c r="P25" s="76"/>
      <c r="Q25" s="76"/>
      <c r="R25" s="76"/>
      <c r="S25" s="76"/>
      <c r="T25" s="76"/>
      <c r="U25" s="76"/>
      <c r="V25" s="76"/>
    </row>
    <row r="26" spans="1:26" ht="21" customHeight="1">
      <c r="B26" s="77"/>
      <c r="C26" s="101"/>
      <c r="D26" s="102"/>
      <c r="E26" s="97"/>
      <c r="F26" s="75"/>
      <c r="G26" s="75"/>
      <c r="H26" s="75"/>
      <c r="I26" s="76"/>
      <c r="J26" s="76"/>
      <c r="K26" s="76"/>
      <c r="L26" s="76"/>
      <c r="M26" s="76"/>
      <c r="N26" s="76"/>
      <c r="O26" s="76"/>
      <c r="P26" s="76"/>
      <c r="Q26" s="76"/>
      <c r="R26" s="76"/>
      <c r="S26" s="76"/>
      <c r="T26" s="76"/>
      <c r="U26" s="76"/>
      <c r="V26" s="76"/>
    </row>
    <row r="27" spans="1:26" ht="21" customHeight="1">
      <c r="B27" s="77"/>
      <c r="C27" s="103"/>
      <c r="D27" s="101"/>
      <c r="E27" s="76"/>
      <c r="F27" s="75"/>
      <c r="G27" s="75"/>
      <c r="H27" s="75"/>
      <c r="I27" s="76"/>
      <c r="J27" s="76"/>
      <c r="K27" s="76"/>
      <c r="L27" s="76"/>
      <c r="M27" s="76"/>
      <c r="N27" s="76"/>
      <c r="O27" s="76"/>
      <c r="P27" s="76"/>
      <c r="Q27" s="76"/>
      <c r="R27" s="76"/>
      <c r="S27" s="76"/>
      <c r="T27" s="76"/>
      <c r="U27" s="76"/>
      <c r="V27" s="76"/>
    </row>
    <row r="28" spans="1:26" ht="21.75" customHeight="1">
      <c r="B28" s="77"/>
      <c r="C28" s="77"/>
      <c r="E28" s="76"/>
      <c r="F28" s="75"/>
      <c r="G28" s="75"/>
      <c r="H28" s="75"/>
      <c r="I28" s="76"/>
      <c r="J28" s="76"/>
      <c r="K28" s="76"/>
      <c r="L28" s="76"/>
      <c r="M28" s="76"/>
      <c r="N28" s="76"/>
      <c r="O28" s="76"/>
      <c r="P28" s="76"/>
      <c r="Q28" s="76"/>
      <c r="R28" s="76"/>
      <c r="S28" s="76"/>
      <c r="T28" s="76"/>
      <c r="U28" s="76"/>
      <c r="V28" s="76"/>
    </row>
    <row r="29" spans="1:26" ht="27.75" customHeight="1">
      <c r="B29" s="77"/>
      <c r="C29" s="77"/>
      <c r="D29" s="77"/>
      <c r="E29" s="76"/>
      <c r="F29" s="76"/>
      <c r="G29" s="76"/>
      <c r="H29" s="76"/>
      <c r="I29" s="76"/>
      <c r="J29" s="76"/>
      <c r="K29" s="76"/>
      <c r="L29" s="76"/>
      <c r="M29" s="76"/>
      <c r="N29" s="76"/>
      <c r="O29" s="76"/>
      <c r="P29" s="76"/>
      <c r="Q29" s="76"/>
      <c r="R29" s="76"/>
      <c r="S29" s="76"/>
      <c r="T29" s="76"/>
      <c r="U29" s="76"/>
      <c r="V29" s="76"/>
    </row>
    <row r="30" spans="1:26">
      <c r="B30" s="77"/>
      <c r="C30" s="77"/>
      <c r="D30" s="77"/>
      <c r="E30" s="93"/>
      <c r="F30" s="76"/>
      <c r="G30" s="76"/>
      <c r="H30" s="76"/>
      <c r="I30" s="76"/>
      <c r="J30" s="76"/>
      <c r="K30" s="76"/>
      <c r="L30" s="76"/>
      <c r="M30" s="76"/>
      <c r="N30" s="76"/>
      <c r="O30" s="76"/>
      <c r="P30" s="76"/>
      <c r="Q30" s="76"/>
      <c r="R30" s="76"/>
      <c r="S30" s="76"/>
      <c r="T30" s="76"/>
      <c r="U30" s="76"/>
      <c r="V30" s="76"/>
    </row>
    <row r="31" spans="1:26" ht="14">
      <c r="B31" s="77"/>
      <c r="C31" s="77"/>
      <c r="D31" s="77"/>
      <c r="E31" s="100"/>
      <c r="F31" s="76"/>
      <c r="G31" s="76"/>
      <c r="H31" s="76"/>
      <c r="I31" s="76"/>
      <c r="J31" s="76"/>
      <c r="K31" s="76"/>
      <c r="L31" s="76"/>
      <c r="M31" s="76"/>
      <c r="N31" s="76"/>
      <c r="O31" s="76"/>
      <c r="P31" s="76"/>
      <c r="Q31" s="76"/>
      <c r="R31" s="76"/>
      <c r="S31" s="76"/>
      <c r="T31" s="76"/>
      <c r="U31" s="76"/>
      <c r="V31" s="76"/>
    </row>
    <row r="32" spans="1:26" ht="14">
      <c r="B32" s="77"/>
      <c r="C32" s="77"/>
      <c r="D32" s="77"/>
      <c r="E32" s="100"/>
      <c r="F32" s="76"/>
      <c r="G32" s="76"/>
      <c r="H32" s="76"/>
      <c r="I32" s="76"/>
      <c r="J32" s="76"/>
      <c r="K32" s="76"/>
      <c r="L32" s="76"/>
      <c r="M32" s="76"/>
      <c r="N32" s="76"/>
      <c r="O32" s="76"/>
      <c r="P32" s="76"/>
      <c r="Q32" s="76"/>
      <c r="R32" s="76"/>
      <c r="S32" s="76"/>
      <c r="T32" s="76"/>
      <c r="U32" s="76"/>
      <c r="V32" s="76"/>
    </row>
    <row r="33" spans="2:22" ht="14">
      <c r="B33" s="77"/>
      <c r="C33" s="77"/>
      <c r="D33" s="77"/>
      <c r="E33" s="100"/>
      <c r="F33" s="76"/>
      <c r="G33" s="76"/>
      <c r="H33" s="76"/>
      <c r="I33" s="76"/>
      <c r="J33" s="76"/>
      <c r="K33" s="76"/>
      <c r="L33" s="76"/>
      <c r="M33" s="76"/>
      <c r="N33" s="76"/>
      <c r="O33" s="76"/>
      <c r="P33" s="76"/>
      <c r="Q33" s="76"/>
      <c r="R33" s="76"/>
      <c r="S33" s="76"/>
      <c r="T33" s="76"/>
      <c r="U33" s="76"/>
      <c r="V33" s="76"/>
    </row>
    <row r="34" spans="2:22" ht="14">
      <c r="D34" s="77"/>
      <c r="E34" s="100"/>
      <c r="F34" s="76"/>
      <c r="G34" s="76"/>
      <c r="H34" s="76"/>
      <c r="I34" s="76"/>
      <c r="J34" s="76"/>
      <c r="K34" s="76"/>
      <c r="L34" s="76"/>
      <c r="M34" s="76"/>
      <c r="N34" s="76"/>
      <c r="O34" s="76"/>
      <c r="P34" s="76"/>
      <c r="Q34" s="76"/>
      <c r="R34" s="76"/>
      <c r="S34" s="76"/>
      <c r="T34" s="76"/>
      <c r="U34" s="76"/>
      <c r="V34" s="76"/>
    </row>
    <row r="35" spans="2:22">
      <c r="E35" s="106"/>
      <c r="F35" s="76"/>
      <c r="G35" s="76"/>
      <c r="H35" s="76"/>
      <c r="I35" s="76"/>
      <c r="J35" s="76"/>
      <c r="K35" s="76"/>
      <c r="L35" s="76"/>
      <c r="M35" s="76"/>
      <c r="N35" s="76"/>
      <c r="O35" s="76"/>
      <c r="P35" s="76"/>
      <c r="Q35" s="76"/>
      <c r="R35" s="76"/>
      <c r="S35" s="76"/>
      <c r="T35" s="76"/>
      <c r="U35" s="76"/>
      <c r="V35" s="76"/>
    </row>
    <row r="36" spans="2:22">
      <c r="E36" s="101"/>
      <c r="F36" s="76"/>
      <c r="G36" s="76"/>
      <c r="H36" s="76"/>
      <c r="I36" s="76"/>
      <c r="J36" s="76"/>
      <c r="K36" s="76"/>
      <c r="L36" s="76"/>
      <c r="M36" s="76"/>
      <c r="N36" s="76"/>
      <c r="O36" s="76"/>
      <c r="P36" s="76"/>
      <c r="Q36" s="76"/>
      <c r="R36" s="76"/>
      <c r="S36" s="76"/>
      <c r="T36" s="76"/>
      <c r="U36" s="76"/>
      <c r="V36" s="76"/>
    </row>
    <row r="37" spans="2:22">
      <c r="E37" s="77"/>
      <c r="F37" s="76"/>
      <c r="G37" s="76"/>
      <c r="H37" s="76"/>
      <c r="I37" s="76"/>
      <c r="J37" s="76"/>
      <c r="K37" s="76"/>
      <c r="L37" s="76"/>
      <c r="M37" s="76"/>
      <c r="N37" s="76"/>
      <c r="O37" s="76"/>
      <c r="P37" s="76"/>
      <c r="Q37" s="76"/>
      <c r="R37" s="76"/>
      <c r="S37" s="76"/>
      <c r="T37" s="76"/>
      <c r="U37" s="76"/>
      <c r="V37" s="76"/>
    </row>
    <row r="38" spans="2:22">
      <c r="E38" s="77"/>
      <c r="F38" s="76"/>
      <c r="G38" s="76"/>
      <c r="H38" s="76"/>
      <c r="I38" s="76"/>
      <c r="J38" s="76"/>
      <c r="K38" s="76"/>
      <c r="L38" s="76"/>
      <c r="M38" s="76"/>
      <c r="N38" s="76"/>
      <c r="O38" s="76"/>
      <c r="P38" s="76"/>
      <c r="Q38" s="76"/>
      <c r="R38" s="76"/>
      <c r="S38" s="76"/>
      <c r="T38" s="76"/>
      <c r="U38" s="76"/>
      <c r="V38" s="76"/>
    </row>
    <row r="39" spans="2:22">
      <c r="E39" s="77"/>
      <c r="F39" s="76"/>
      <c r="G39" s="76"/>
      <c r="H39" s="76"/>
      <c r="I39" s="76"/>
      <c r="J39" s="76"/>
      <c r="K39" s="76"/>
      <c r="L39" s="76"/>
      <c r="M39" s="76"/>
      <c r="N39" s="76"/>
      <c r="O39" s="76"/>
      <c r="P39" s="76"/>
      <c r="Q39" s="76"/>
      <c r="R39" s="76"/>
      <c r="S39" s="76"/>
      <c r="T39" s="76"/>
      <c r="U39" s="76"/>
      <c r="V39" s="76"/>
    </row>
    <row r="40" spans="2:22">
      <c r="E40" s="77"/>
      <c r="F40" s="76"/>
      <c r="G40" s="76"/>
      <c r="H40" s="76"/>
      <c r="I40" s="76"/>
      <c r="J40" s="76"/>
      <c r="K40" s="76"/>
      <c r="L40" s="76"/>
      <c r="M40" s="76"/>
      <c r="N40" s="76"/>
      <c r="O40" s="76"/>
      <c r="P40" s="76"/>
      <c r="Q40" s="76"/>
      <c r="R40" s="76"/>
      <c r="S40" s="76"/>
      <c r="T40" s="76"/>
      <c r="U40" s="76"/>
      <c r="V40" s="76"/>
    </row>
    <row r="41" spans="2:22">
      <c r="E41" s="77"/>
    </row>
    <row r="42" spans="2:22">
      <c r="E42" s="77"/>
    </row>
    <row r="43" spans="2:22">
      <c r="E43" s="77"/>
    </row>
  </sheetData>
  <protectedRanges>
    <protectedRange sqref="D23:D26" name="範囲2_2"/>
  </protectedRanges>
  <mergeCells count="8">
    <mergeCell ref="D13:D18"/>
    <mergeCell ref="D20:D22"/>
    <mergeCell ref="F4:V4"/>
    <mergeCell ref="D7:D8"/>
    <mergeCell ref="A5:B5"/>
    <mergeCell ref="A6:A12"/>
    <mergeCell ref="A13:A18"/>
    <mergeCell ref="A20:A22"/>
  </mergeCells>
  <phoneticPr fontId="2"/>
  <dataValidations count="1">
    <dataValidation type="list" allowBlank="1" showInputMessage="1" showErrorMessage="1" sqref="C19" xr:uid="{C6C19FDB-D9B2-471B-9383-028076A5BC6E}">
      <formula1>$H$5:$H$18</formula1>
    </dataValidation>
  </dataValidations>
  <pageMargins left="0.7" right="0.7" top="0.75" bottom="0.75" header="0.3" footer="0.3"/>
  <pageSetup paperSize="9" scale="9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3621-8DD1-4E63-BD26-D15B580D2723}">
  <dimension ref="A1:K31"/>
  <sheetViews>
    <sheetView view="pageBreakPreview" zoomScale="96" zoomScaleNormal="100" zoomScaleSheetLayoutView="96" workbookViewId="0">
      <selection activeCell="S11" sqref="S11"/>
    </sheetView>
  </sheetViews>
  <sheetFormatPr defaultColWidth="9" defaultRowHeight="13"/>
  <cols>
    <col min="1" max="1" width="1.90625" style="112" customWidth="1"/>
    <col min="2" max="2" width="7.6328125" style="112" customWidth="1"/>
    <col min="3" max="3" width="17.08984375" style="112" customWidth="1"/>
    <col min="4" max="4" width="12.453125" style="112" customWidth="1"/>
    <col min="5" max="5" width="9.6328125" style="112" customWidth="1"/>
    <col min="6" max="6" width="10.90625" style="112" customWidth="1"/>
    <col min="7" max="7" width="9" style="112"/>
    <col min="8" max="8" width="15.26953125" style="112" customWidth="1"/>
    <col min="9" max="9" width="8.6328125" style="112" customWidth="1"/>
    <col min="10" max="10" width="5.36328125" style="112" customWidth="1"/>
    <col min="11" max="11" width="3.36328125" style="112" customWidth="1"/>
    <col min="12" max="16384" width="9" style="112"/>
  </cols>
  <sheetData>
    <row r="1" spans="1:11" s="107" customFormat="1" ht="21">
      <c r="A1" s="813" t="s">
        <v>105</v>
      </c>
      <c r="B1" s="814"/>
      <c r="C1" s="814"/>
      <c r="D1" s="814"/>
      <c r="E1" s="814"/>
      <c r="F1" s="814"/>
      <c r="G1" s="814"/>
      <c r="K1" s="108"/>
    </row>
    <row r="2" spans="1:11" s="110" customFormat="1" ht="16.5">
      <c r="A2" s="815" t="s">
        <v>259</v>
      </c>
      <c r="B2" s="816"/>
      <c r="C2" s="816"/>
      <c r="D2" s="816"/>
      <c r="E2" s="816"/>
      <c r="F2" s="816"/>
      <c r="G2" s="816"/>
      <c r="H2" s="109"/>
    </row>
    <row r="4" spans="1:11" ht="21" customHeight="1">
      <c r="A4" s="111" t="s">
        <v>210</v>
      </c>
      <c r="B4" s="111"/>
      <c r="C4" s="111"/>
      <c r="D4" s="111"/>
      <c r="E4" s="111"/>
      <c r="F4" s="111"/>
      <c r="G4" s="111"/>
      <c r="H4" s="111"/>
      <c r="I4" s="111"/>
    </row>
    <row r="5" spans="1:11" ht="19">
      <c r="A5" s="376" t="s">
        <v>162</v>
      </c>
      <c r="B5" s="376"/>
      <c r="C5" s="376"/>
      <c r="D5" s="376"/>
      <c r="E5" s="376"/>
      <c r="F5" s="376"/>
      <c r="G5" s="376"/>
      <c r="H5" s="376"/>
      <c r="I5" s="376"/>
      <c r="J5" s="376"/>
    </row>
    <row r="6" spans="1:11" ht="34.5" customHeight="1">
      <c r="A6" s="111"/>
      <c r="B6" s="111"/>
      <c r="C6" s="111"/>
      <c r="D6" s="111"/>
      <c r="E6" s="111"/>
      <c r="F6" s="111"/>
      <c r="G6" s="111"/>
      <c r="H6" s="377"/>
      <c r="I6" s="377"/>
      <c r="J6" s="113"/>
    </row>
    <row r="7" spans="1:11" ht="19.5" customHeight="1">
      <c r="A7" s="111" t="s">
        <v>106</v>
      </c>
      <c r="B7" s="111"/>
      <c r="C7" s="111"/>
      <c r="D7" s="111"/>
      <c r="E7" s="111"/>
      <c r="F7" s="114" t="s">
        <v>106</v>
      </c>
      <c r="G7" s="115" t="s">
        <v>107</v>
      </c>
      <c r="H7" s="378">
        <v>46045</v>
      </c>
      <c r="I7" s="379"/>
      <c r="J7" s="113"/>
    </row>
    <row r="8" spans="1:11">
      <c r="A8" s="111"/>
      <c r="B8" s="111"/>
      <c r="C8" s="111"/>
      <c r="D8" s="111"/>
      <c r="E8" s="111" t="s">
        <v>106</v>
      </c>
      <c r="F8" s="116" t="s">
        <v>106</v>
      </c>
      <c r="G8" s="117"/>
      <c r="H8" s="117"/>
      <c r="I8" s="118"/>
      <c r="J8" s="113"/>
    </row>
    <row r="9" spans="1:11">
      <c r="A9" s="111"/>
      <c r="B9" s="111" t="s">
        <v>108</v>
      </c>
      <c r="C9" s="111"/>
      <c r="D9" s="111"/>
      <c r="E9" s="111"/>
      <c r="F9" s="111"/>
      <c r="G9" s="111"/>
      <c r="H9" s="111"/>
      <c r="I9" s="111"/>
      <c r="J9" s="113"/>
    </row>
    <row r="10" spans="1:11" ht="64.5" customHeight="1">
      <c r="A10" s="111"/>
      <c r="B10" s="111"/>
      <c r="C10" s="111"/>
      <c r="D10" s="111"/>
      <c r="E10" s="111"/>
      <c r="F10" s="111"/>
      <c r="G10" s="111"/>
      <c r="H10" s="111"/>
      <c r="I10" s="111"/>
      <c r="J10" s="113"/>
    </row>
    <row r="11" spans="1:11" ht="23.25" customHeight="1">
      <c r="A11" s="111"/>
      <c r="B11" s="111"/>
      <c r="C11" s="111"/>
      <c r="D11" s="111"/>
      <c r="E11" s="113"/>
      <c r="F11" s="119" t="s">
        <v>109</v>
      </c>
      <c r="G11" s="373" t="str">
        <f>基本情報シート!C8</f>
        <v>兵庫県○市○1-1</v>
      </c>
      <c r="H11" s="373"/>
      <c r="I11" s="373"/>
      <c r="J11" s="373"/>
    </row>
    <row r="12" spans="1:11" ht="20.25" customHeight="1">
      <c r="A12" s="111"/>
      <c r="B12" s="111"/>
      <c r="C12" s="111"/>
      <c r="D12" s="111"/>
      <c r="E12" s="113"/>
      <c r="F12" s="119" t="s">
        <v>110</v>
      </c>
      <c r="G12" s="373" t="str">
        <f>基本情報シート!C6</f>
        <v>社会福祉法人　兵庫会</v>
      </c>
      <c r="H12" s="373"/>
      <c r="I12" s="373"/>
      <c r="J12" s="373"/>
    </row>
    <row r="13" spans="1:11" ht="21" customHeight="1">
      <c r="A13" s="111"/>
      <c r="B13" s="111"/>
      <c r="C13" s="111" t="s">
        <v>111</v>
      </c>
      <c r="D13" s="111"/>
      <c r="E13" s="113"/>
      <c r="F13" s="119" t="s">
        <v>112</v>
      </c>
      <c r="G13" s="184" t="str">
        <f>基本情報シート!C9</f>
        <v>理事長</v>
      </c>
      <c r="H13" s="373" t="str">
        <f>基本情報シート!C10</f>
        <v>兵庫　太郎</v>
      </c>
      <c r="I13" s="373"/>
      <c r="J13" s="120"/>
    </row>
    <row r="14" spans="1:11" ht="21" customHeight="1">
      <c r="A14" s="111"/>
      <c r="B14" s="111"/>
      <c r="C14" s="111"/>
      <c r="D14" s="111"/>
      <c r="E14" s="113"/>
      <c r="F14" s="119" t="s">
        <v>113</v>
      </c>
      <c r="G14" s="373" t="str">
        <f>基本情報シート!C11</f>
        <v>000-0000-0000</v>
      </c>
      <c r="H14" s="373"/>
      <c r="I14" s="373"/>
      <c r="J14" s="373"/>
    </row>
    <row r="15" spans="1:11" ht="21" customHeight="1">
      <c r="A15" s="111"/>
      <c r="B15" s="111"/>
      <c r="C15" s="111"/>
      <c r="D15" s="111"/>
      <c r="E15" s="113"/>
      <c r="F15" s="126" t="s">
        <v>114</v>
      </c>
      <c r="G15" s="373" t="str">
        <f>基本情報シート!C12</f>
        <v>info@000.ne.jp</v>
      </c>
      <c r="H15" s="373"/>
      <c r="I15" s="373"/>
      <c r="J15" s="373"/>
    </row>
    <row r="16" spans="1:11" ht="77.25" customHeight="1">
      <c r="A16" s="121" t="s">
        <v>106</v>
      </c>
      <c r="B16" s="111"/>
      <c r="C16" s="111"/>
      <c r="D16" s="111"/>
      <c r="E16" s="111"/>
      <c r="F16" s="111"/>
      <c r="G16" s="111"/>
      <c r="H16" s="111"/>
      <c r="I16" s="111"/>
      <c r="J16" s="113"/>
    </row>
    <row r="17" spans="1:10" ht="14">
      <c r="A17" s="113"/>
      <c r="B17" s="122" t="s">
        <v>300</v>
      </c>
      <c r="C17" s="111"/>
      <c r="D17" s="111" t="str">
        <f>基本情報シート!C19</f>
        <v>高第3096号</v>
      </c>
      <c r="E17" s="111" t="s">
        <v>301</v>
      </c>
      <c r="F17" s="111"/>
      <c r="G17" s="111"/>
      <c r="H17" s="111"/>
      <c r="I17" s="111"/>
      <c r="J17" s="111"/>
    </row>
    <row r="18" spans="1:10" ht="14">
      <c r="A18" s="111"/>
      <c r="B18" s="123" t="s">
        <v>257</v>
      </c>
      <c r="C18" s="124"/>
      <c r="D18" s="123"/>
      <c r="F18" s="113"/>
      <c r="G18" s="113"/>
      <c r="H18" s="113"/>
      <c r="I18" s="111"/>
      <c r="J18" s="113"/>
    </row>
    <row r="19" spans="1:10" ht="14">
      <c r="A19" s="111"/>
      <c r="B19" s="125" t="s">
        <v>163</v>
      </c>
      <c r="C19" s="113"/>
      <c r="D19" s="111"/>
      <c r="E19" s="121"/>
      <c r="F19" s="111"/>
      <c r="G19" s="111"/>
      <c r="H19" s="111"/>
      <c r="I19" s="111"/>
      <c r="J19" s="113"/>
    </row>
    <row r="20" spans="1:10" ht="51.75" customHeight="1">
      <c r="A20" s="374" t="s">
        <v>115</v>
      </c>
      <c r="B20" s="374"/>
      <c r="C20" s="374"/>
      <c r="D20" s="374"/>
      <c r="E20" s="374"/>
      <c r="F20" s="374"/>
      <c r="G20" s="374"/>
      <c r="H20" s="374"/>
      <c r="I20" s="374"/>
      <c r="J20" s="113"/>
    </row>
    <row r="21" spans="1:10">
      <c r="A21" s="111"/>
      <c r="B21" s="111"/>
      <c r="C21" s="111"/>
      <c r="D21" s="111"/>
      <c r="E21" s="126"/>
      <c r="F21" s="111"/>
      <c r="G21" s="111"/>
      <c r="H21" s="111"/>
      <c r="I21" s="111"/>
      <c r="J21" s="113"/>
    </row>
    <row r="22" spans="1:10">
      <c r="A22" s="113"/>
      <c r="B22" s="113"/>
      <c r="C22" s="113"/>
      <c r="D22" s="111"/>
      <c r="E22" s="126"/>
      <c r="F22" s="111"/>
      <c r="G22" s="111"/>
      <c r="H22" s="111"/>
      <c r="I22" s="111"/>
      <c r="J22" s="113"/>
    </row>
    <row r="23" spans="1:10" ht="24.75" customHeight="1">
      <c r="A23" s="113"/>
      <c r="B23" s="111" t="s">
        <v>116</v>
      </c>
      <c r="C23" s="113"/>
      <c r="D23" s="111"/>
      <c r="E23" s="111"/>
      <c r="F23" s="111"/>
      <c r="G23" s="111"/>
      <c r="H23" s="111"/>
      <c r="I23" s="111"/>
      <c r="J23" s="113"/>
    </row>
    <row r="24" spans="1:10" ht="24.75" customHeight="1">
      <c r="A24" s="113"/>
      <c r="B24" s="111"/>
      <c r="C24" s="113"/>
      <c r="D24" s="111"/>
      <c r="E24" s="374" t="s">
        <v>302</v>
      </c>
      <c r="F24" s="374"/>
      <c r="G24" s="111"/>
      <c r="H24" s="111"/>
      <c r="I24" s="111"/>
      <c r="J24" s="113"/>
    </row>
    <row r="25" spans="1:10" ht="24.75" customHeight="1">
      <c r="A25" s="113"/>
      <c r="B25" s="111" t="s">
        <v>164</v>
      </c>
      <c r="C25" s="113"/>
      <c r="D25" s="113"/>
      <c r="E25" s="374" t="s">
        <v>303</v>
      </c>
      <c r="F25" s="374"/>
      <c r="G25" s="113"/>
      <c r="H25" s="127"/>
      <c r="I25" s="111"/>
      <c r="J25" s="113"/>
    </row>
    <row r="26" spans="1:10" ht="24.75" customHeight="1">
      <c r="A26" s="113"/>
      <c r="B26" s="111"/>
      <c r="C26" s="113"/>
      <c r="D26" s="113"/>
      <c r="E26" s="374" t="s">
        <v>304</v>
      </c>
      <c r="F26" s="374"/>
      <c r="G26" s="113"/>
      <c r="H26" s="127"/>
      <c r="I26" s="111"/>
      <c r="J26" s="113"/>
    </row>
    <row r="27" spans="1:10" ht="24.75" customHeight="1">
      <c r="A27" s="113"/>
      <c r="B27" s="111" t="s">
        <v>165</v>
      </c>
      <c r="C27" s="113"/>
      <c r="D27" s="113"/>
      <c r="E27" s="374" t="s">
        <v>305</v>
      </c>
      <c r="F27" s="374"/>
      <c r="G27" s="113"/>
      <c r="H27" s="127"/>
      <c r="I27" s="111"/>
      <c r="J27" s="113"/>
    </row>
    <row r="28" spans="1:10" ht="24.75" customHeight="1">
      <c r="A28" s="113"/>
      <c r="B28" s="111" t="s">
        <v>117</v>
      </c>
      <c r="C28" s="113"/>
      <c r="D28" s="111"/>
      <c r="E28" s="111"/>
      <c r="F28" s="111"/>
      <c r="G28" s="111"/>
      <c r="H28" s="111"/>
      <c r="I28" s="111"/>
      <c r="J28" s="113"/>
    </row>
    <row r="29" spans="1:10" ht="10.5" customHeight="1">
      <c r="A29" s="113"/>
      <c r="B29" s="375" t="s">
        <v>118</v>
      </c>
      <c r="C29" s="375"/>
      <c r="D29" s="375"/>
      <c r="E29" s="375"/>
      <c r="F29" s="375"/>
      <c r="G29" s="375"/>
      <c r="H29" s="375"/>
      <c r="I29" s="111"/>
      <c r="J29" s="113"/>
    </row>
    <row r="30" spans="1:10" ht="100" customHeight="1">
      <c r="A30" s="111"/>
      <c r="B30" s="372"/>
      <c r="C30" s="372"/>
      <c r="D30" s="372"/>
      <c r="E30" s="372"/>
      <c r="F30" s="372"/>
      <c r="G30" s="372"/>
      <c r="H30" s="372"/>
      <c r="I30" s="111"/>
      <c r="J30" s="113"/>
    </row>
    <row r="31" spans="1:10">
      <c r="A31" s="111"/>
      <c r="B31" s="111" t="s">
        <v>238</v>
      </c>
      <c r="C31" s="111"/>
      <c r="D31" s="111"/>
      <c r="E31" s="111"/>
      <c r="F31" s="111"/>
      <c r="G31" s="111"/>
      <c r="H31" s="111"/>
      <c r="I31" s="111"/>
      <c r="J31" s="113"/>
    </row>
  </sheetData>
  <mergeCells count="15">
    <mergeCell ref="H13:I13"/>
    <mergeCell ref="A5:J5"/>
    <mergeCell ref="H6:I6"/>
    <mergeCell ref="H7:I7"/>
    <mergeCell ref="G11:J11"/>
    <mergeCell ref="G12:J12"/>
    <mergeCell ref="B30:H30"/>
    <mergeCell ref="G14:J14"/>
    <mergeCell ref="G15:J15"/>
    <mergeCell ref="A20:I20"/>
    <mergeCell ref="E25:F25"/>
    <mergeCell ref="E27:F27"/>
    <mergeCell ref="B29:H29"/>
    <mergeCell ref="E24:F24"/>
    <mergeCell ref="E26:F26"/>
  </mergeCells>
  <phoneticPr fontId="2"/>
  <pageMargins left="0.7" right="0.7" top="0.75" bottom="0.75" header="0.3" footer="0.3"/>
  <pageSetup paperSize="9" scale="91"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7DD2F-DA39-44D0-97D7-DEDDC99EA993}">
  <sheetPr>
    <tabColor rgb="FFFFFF00"/>
  </sheetPr>
  <dimension ref="A1:O39"/>
  <sheetViews>
    <sheetView view="pageBreakPreview" topLeftCell="A14" zoomScale="106" zoomScaleNormal="100" zoomScaleSheetLayoutView="106" workbookViewId="0">
      <selection activeCell="H17" sqref="H17"/>
    </sheetView>
  </sheetViews>
  <sheetFormatPr defaultColWidth="9" defaultRowHeight="13"/>
  <cols>
    <col min="1" max="1" width="4" style="136" customWidth="1"/>
    <col min="2" max="4" width="8.36328125" style="136" customWidth="1"/>
    <col min="5" max="5" width="4.6328125" style="151" customWidth="1"/>
    <col min="6" max="6" width="15.90625" style="151" customWidth="1"/>
    <col min="7" max="7" width="4.6328125" style="151" customWidth="1"/>
    <col min="8" max="10" width="9.7265625" style="136" customWidth="1"/>
    <col min="11" max="11" width="3.26953125" style="136" customWidth="1"/>
    <col min="12" max="13" width="10.36328125" style="136" customWidth="1"/>
    <col min="14" max="15" width="20.6328125" style="136" customWidth="1"/>
    <col min="16" max="16" width="14.08984375" style="136" customWidth="1"/>
    <col min="17" max="16384" width="9" style="136"/>
  </cols>
  <sheetData>
    <row r="1" spans="1:12" s="268" customFormat="1" ht="20.5">
      <c r="A1" s="268" t="s">
        <v>226</v>
      </c>
      <c r="E1" s="269"/>
      <c r="F1" s="269"/>
      <c r="G1" s="269"/>
    </row>
    <row r="2" spans="1:12" ht="14">
      <c r="A2" s="122" t="s">
        <v>82</v>
      </c>
      <c r="B2" s="122"/>
      <c r="C2" s="122"/>
      <c r="D2" s="122"/>
      <c r="E2" s="146"/>
      <c r="F2" s="146"/>
      <c r="G2" s="146"/>
      <c r="H2" s="122"/>
      <c r="I2" s="122"/>
      <c r="J2" s="135"/>
      <c r="K2" s="135"/>
      <c r="L2" s="141"/>
    </row>
    <row r="3" spans="1:12" ht="14">
      <c r="A3" s="135"/>
      <c r="B3" s="135"/>
      <c r="C3" s="135"/>
      <c r="D3" s="135"/>
      <c r="E3" s="147"/>
      <c r="F3" s="147"/>
      <c r="G3" s="147"/>
      <c r="H3" s="135"/>
      <c r="I3" s="135"/>
      <c r="J3" s="135"/>
      <c r="K3" s="135"/>
      <c r="L3" s="141"/>
    </row>
    <row r="4" spans="1:12" ht="14">
      <c r="A4" s="135"/>
      <c r="B4" s="135"/>
      <c r="C4" s="135"/>
      <c r="D4" s="135"/>
      <c r="E4" s="147"/>
      <c r="F4" s="147"/>
      <c r="G4" s="147"/>
      <c r="H4" s="135"/>
      <c r="I4" s="135"/>
      <c r="J4" s="135"/>
      <c r="K4" s="135"/>
    </row>
    <row r="5" spans="1:12" ht="14">
      <c r="A5" s="409" t="s">
        <v>168</v>
      </c>
      <c r="B5" s="409"/>
      <c r="C5" s="409"/>
      <c r="D5" s="409"/>
      <c r="E5" s="409"/>
      <c r="F5" s="409"/>
      <c r="G5" s="409"/>
      <c r="H5" s="409"/>
      <c r="I5" s="409"/>
      <c r="J5" s="409"/>
      <c r="K5" s="409"/>
    </row>
    <row r="6" spans="1:12" ht="14">
      <c r="A6" s="135"/>
      <c r="B6" s="135"/>
      <c r="C6" s="135"/>
      <c r="D6" s="135"/>
      <c r="E6" s="147"/>
      <c r="F6" s="147"/>
      <c r="G6" s="147"/>
      <c r="H6" s="135"/>
      <c r="I6" s="135"/>
      <c r="J6" s="135"/>
      <c r="K6" s="135"/>
    </row>
    <row r="7" spans="1:12" ht="14">
      <c r="A7" s="135"/>
      <c r="B7" s="135"/>
      <c r="C7" s="135"/>
      <c r="D7" s="135"/>
      <c r="E7" s="147"/>
      <c r="F7" s="147"/>
      <c r="G7" s="147"/>
      <c r="H7" s="135"/>
      <c r="I7" s="135"/>
      <c r="J7" s="135"/>
      <c r="K7" s="135"/>
    </row>
    <row r="8" spans="1:12" ht="14">
      <c r="A8" s="135">
        <v>1</v>
      </c>
      <c r="B8" s="135" t="s">
        <v>137</v>
      </c>
      <c r="C8" s="135"/>
      <c r="D8" s="135"/>
      <c r="E8" s="147"/>
      <c r="F8" s="147"/>
      <c r="G8" s="147"/>
      <c r="H8" s="135"/>
      <c r="I8" s="135"/>
      <c r="J8" s="137" t="s">
        <v>138</v>
      </c>
      <c r="K8" s="135"/>
    </row>
    <row r="9" spans="1:12" ht="35.15" customHeight="1">
      <c r="A9" s="135"/>
      <c r="B9" s="404" t="s">
        <v>139</v>
      </c>
      <c r="C9" s="404"/>
      <c r="D9" s="404"/>
      <c r="E9" s="405" t="s">
        <v>140</v>
      </c>
      <c r="F9" s="405"/>
      <c r="G9" s="405"/>
      <c r="H9" s="404" t="s">
        <v>141</v>
      </c>
      <c r="I9" s="404"/>
      <c r="J9" s="404"/>
      <c r="K9" s="135"/>
    </row>
    <row r="10" spans="1:12" ht="17.5" customHeight="1">
      <c r="A10" s="135"/>
      <c r="B10" s="390" t="s">
        <v>142</v>
      </c>
      <c r="C10" s="391"/>
      <c r="D10" s="391"/>
      <c r="E10" s="148" t="s">
        <v>166</v>
      </c>
      <c r="F10" s="717">
        <v>1702000</v>
      </c>
      <c r="G10" s="149" t="s">
        <v>167</v>
      </c>
      <c r="H10" s="386"/>
      <c r="I10" s="387"/>
      <c r="J10" s="400"/>
      <c r="K10" s="135"/>
    </row>
    <row r="11" spans="1:12" ht="17.5" customHeight="1">
      <c r="A11" s="135"/>
      <c r="B11" s="392"/>
      <c r="C11" s="393"/>
      <c r="D11" s="393"/>
      <c r="E11" s="402">
        <f>'別紙１ '!I32</f>
        <v>1702000</v>
      </c>
      <c r="F11" s="402"/>
      <c r="G11" s="402"/>
      <c r="H11" s="388"/>
      <c r="I11" s="389"/>
      <c r="J11" s="401"/>
      <c r="K11" s="135"/>
    </row>
    <row r="12" spans="1:12" ht="17.5" customHeight="1">
      <c r="A12" s="135"/>
      <c r="B12" s="390" t="s">
        <v>143</v>
      </c>
      <c r="C12" s="391"/>
      <c r="D12" s="391"/>
      <c r="E12" s="148" t="s">
        <v>166</v>
      </c>
      <c r="F12" s="717">
        <v>612500</v>
      </c>
      <c r="G12" s="149" t="s">
        <v>167</v>
      </c>
      <c r="H12" s="394"/>
      <c r="I12" s="395"/>
      <c r="J12" s="396"/>
      <c r="K12" s="135"/>
    </row>
    <row r="13" spans="1:12" ht="17.5" customHeight="1">
      <c r="A13" s="135"/>
      <c r="B13" s="392"/>
      <c r="C13" s="393"/>
      <c r="D13" s="393"/>
      <c r="E13" s="402">
        <f>E15-E11</f>
        <v>487500</v>
      </c>
      <c r="F13" s="402"/>
      <c r="G13" s="402"/>
      <c r="H13" s="397"/>
      <c r="I13" s="398"/>
      <c r="J13" s="399"/>
      <c r="K13" s="135"/>
    </row>
    <row r="14" spans="1:12" ht="17.5" customHeight="1">
      <c r="A14" s="135"/>
      <c r="B14" s="386" t="s">
        <v>33</v>
      </c>
      <c r="C14" s="387"/>
      <c r="D14" s="387"/>
      <c r="E14" s="148" t="s">
        <v>166</v>
      </c>
      <c r="F14" s="152">
        <f>F10+F12</f>
        <v>2314500</v>
      </c>
      <c r="G14" s="149" t="s">
        <v>167</v>
      </c>
      <c r="H14" s="387"/>
      <c r="I14" s="387"/>
      <c r="J14" s="400"/>
      <c r="K14" s="135"/>
    </row>
    <row r="15" spans="1:12" ht="17.5" customHeight="1">
      <c r="A15" s="135"/>
      <c r="B15" s="388"/>
      <c r="C15" s="389"/>
      <c r="D15" s="389"/>
      <c r="E15" s="403">
        <f>'別紙１ '!C32</f>
        <v>2189500</v>
      </c>
      <c r="F15" s="403"/>
      <c r="G15" s="403"/>
      <c r="H15" s="389"/>
      <c r="I15" s="389"/>
      <c r="J15" s="401"/>
      <c r="K15" s="135"/>
    </row>
    <row r="16" spans="1:12" ht="14">
      <c r="A16" s="135"/>
      <c r="B16" s="135"/>
      <c r="C16" s="135"/>
      <c r="D16" s="135"/>
      <c r="E16" s="147"/>
      <c r="F16" s="147"/>
      <c r="G16" s="147"/>
      <c r="H16" s="135"/>
      <c r="I16" s="135"/>
      <c r="J16" s="135"/>
      <c r="K16" s="135"/>
    </row>
    <row r="17" spans="1:14" ht="14">
      <c r="A17" s="135"/>
      <c r="B17" s="135"/>
      <c r="C17" s="135"/>
      <c r="D17" s="135"/>
      <c r="E17" s="147"/>
      <c r="F17" s="147"/>
      <c r="G17" s="147"/>
      <c r="H17" s="135"/>
      <c r="I17" s="135"/>
      <c r="J17" s="135"/>
      <c r="K17" s="135"/>
    </row>
    <row r="18" spans="1:14" ht="14">
      <c r="A18" s="135">
        <v>2</v>
      </c>
      <c r="B18" s="135" t="s">
        <v>144</v>
      </c>
      <c r="C18" s="135"/>
      <c r="D18" s="135"/>
      <c r="E18" s="147"/>
      <c r="F18" s="147"/>
      <c r="G18" s="147"/>
      <c r="H18" s="135"/>
      <c r="I18" s="135"/>
      <c r="J18" s="137" t="s">
        <v>138</v>
      </c>
      <c r="K18" s="135"/>
    </row>
    <row r="19" spans="1:14" ht="35.15" customHeight="1">
      <c r="A19" s="135"/>
      <c r="B19" s="404" t="s">
        <v>139</v>
      </c>
      <c r="C19" s="404"/>
      <c r="D19" s="404"/>
      <c r="E19" s="405" t="s">
        <v>140</v>
      </c>
      <c r="F19" s="405"/>
      <c r="G19" s="405"/>
      <c r="H19" s="404" t="s">
        <v>141</v>
      </c>
      <c r="I19" s="404"/>
      <c r="J19" s="404"/>
      <c r="K19" s="135"/>
    </row>
    <row r="20" spans="1:14" ht="20.149999999999999" customHeight="1">
      <c r="A20" s="135"/>
      <c r="B20" s="380" t="s">
        <v>145</v>
      </c>
      <c r="C20" s="381"/>
      <c r="D20" s="381"/>
      <c r="E20" s="148" t="s">
        <v>166</v>
      </c>
      <c r="F20" s="717">
        <v>244500</v>
      </c>
      <c r="G20" s="149" t="s">
        <v>167</v>
      </c>
      <c r="H20" s="387"/>
      <c r="I20" s="387"/>
      <c r="J20" s="400"/>
      <c r="K20" s="135"/>
    </row>
    <row r="21" spans="1:14" ht="20.149999999999999" customHeight="1">
      <c r="A21" s="135"/>
      <c r="B21" s="382"/>
      <c r="C21" s="383"/>
      <c r="D21" s="383"/>
      <c r="E21" s="406">
        <f>'別紙１ '!C14</f>
        <v>244500</v>
      </c>
      <c r="F21" s="407"/>
      <c r="G21" s="408"/>
      <c r="H21" s="389"/>
      <c r="I21" s="389"/>
      <c r="J21" s="401"/>
      <c r="K21" s="135"/>
      <c r="L21" s="270" t="s">
        <v>148</v>
      </c>
      <c r="M21" s="270"/>
      <c r="N21" s="270"/>
    </row>
    <row r="22" spans="1:14" ht="20.149999999999999" customHeight="1">
      <c r="A22" s="135"/>
      <c r="B22" s="380" t="s">
        <v>146</v>
      </c>
      <c r="C22" s="381"/>
      <c r="D22" s="381"/>
      <c r="E22" s="148" t="s">
        <v>166</v>
      </c>
      <c r="F22" s="717">
        <v>405000</v>
      </c>
      <c r="G22" s="149" t="s">
        <v>167</v>
      </c>
      <c r="H22" s="387"/>
      <c r="I22" s="387"/>
      <c r="J22" s="400"/>
      <c r="K22" s="135"/>
      <c r="L22" s="270"/>
      <c r="M22" s="270"/>
      <c r="N22" s="270"/>
    </row>
    <row r="23" spans="1:14" ht="20.149999999999999" customHeight="1">
      <c r="A23" s="135"/>
      <c r="B23" s="382"/>
      <c r="C23" s="383"/>
      <c r="D23" s="383"/>
      <c r="E23" s="406">
        <f>'別紙１ '!C20</f>
        <v>385000</v>
      </c>
      <c r="F23" s="407"/>
      <c r="G23" s="408"/>
      <c r="H23" s="389"/>
      <c r="I23" s="389"/>
      <c r="J23" s="401"/>
      <c r="K23" s="135"/>
      <c r="L23" s="270" t="s">
        <v>154</v>
      </c>
      <c r="M23" s="270"/>
      <c r="N23" s="270"/>
    </row>
    <row r="24" spans="1:14" ht="20.149999999999999" customHeight="1">
      <c r="A24" s="135"/>
      <c r="B24" s="380" t="s">
        <v>147</v>
      </c>
      <c r="C24" s="381"/>
      <c r="D24" s="381"/>
      <c r="E24" s="148" t="s">
        <v>166</v>
      </c>
      <c r="F24" s="717">
        <v>1065000</v>
      </c>
      <c r="G24" s="149" t="s">
        <v>167</v>
      </c>
      <c r="H24" s="387"/>
      <c r="I24" s="387"/>
      <c r="J24" s="400"/>
      <c r="K24" s="135"/>
      <c r="L24" s="270"/>
      <c r="M24" s="270"/>
      <c r="N24" s="270"/>
    </row>
    <row r="25" spans="1:14" ht="20.149999999999999" customHeight="1">
      <c r="A25" s="135"/>
      <c r="B25" s="382"/>
      <c r="C25" s="383"/>
      <c r="D25" s="383"/>
      <c r="E25" s="406">
        <f>'別紙１ '!C24</f>
        <v>960000</v>
      </c>
      <c r="F25" s="407"/>
      <c r="G25" s="408"/>
      <c r="H25" s="389"/>
      <c r="I25" s="389"/>
      <c r="J25" s="401"/>
      <c r="K25" s="135"/>
      <c r="L25" s="270" t="s">
        <v>155</v>
      </c>
      <c r="M25" s="270"/>
      <c r="N25" s="270"/>
    </row>
    <row r="26" spans="1:14" ht="20.149999999999999" customHeight="1">
      <c r="A26" s="135"/>
      <c r="B26" s="380" t="s">
        <v>306</v>
      </c>
      <c r="C26" s="381"/>
      <c r="D26" s="384"/>
      <c r="E26" s="148" t="s">
        <v>166</v>
      </c>
      <c r="F26" s="717">
        <v>400000</v>
      </c>
      <c r="G26" s="149" t="s">
        <v>167</v>
      </c>
      <c r="H26" s="387"/>
      <c r="I26" s="387"/>
      <c r="J26" s="400"/>
      <c r="K26" s="135"/>
      <c r="L26" s="270"/>
      <c r="M26" s="270"/>
      <c r="N26" s="270"/>
    </row>
    <row r="27" spans="1:14" ht="20.149999999999999" customHeight="1">
      <c r="A27" s="135"/>
      <c r="B27" s="382"/>
      <c r="C27" s="383"/>
      <c r="D27" s="385"/>
      <c r="E27" s="406">
        <f>'別紙１ '!C27</f>
        <v>400000</v>
      </c>
      <c r="F27" s="407"/>
      <c r="G27" s="408"/>
      <c r="H27" s="389"/>
      <c r="I27" s="389"/>
      <c r="J27" s="401"/>
      <c r="K27" s="135"/>
      <c r="L27" s="270" t="s">
        <v>308</v>
      </c>
      <c r="M27" s="270"/>
      <c r="N27" s="270"/>
    </row>
    <row r="28" spans="1:14" ht="20.149999999999999" customHeight="1">
      <c r="A28" s="135"/>
      <c r="B28" s="380" t="s">
        <v>307</v>
      </c>
      <c r="C28" s="381"/>
      <c r="D28" s="384"/>
      <c r="E28" s="148" t="s">
        <v>166</v>
      </c>
      <c r="F28" s="717">
        <v>200000</v>
      </c>
      <c r="G28" s="149" t="s">
        <v>167</v>
      </c>
      <c r="H28" s="387"/>
      <c r="I28" s="387"/>
      <c r="J28" s="400"/>
      <c r="K28" s="135"/>
      <c r="L28" s="270"/>
      <c r="M28" s="270"/>
      <c r="N28" s="270"/>
    </row>
    <row r="29" spans="1:14" ht="20.149999999999999" customHeight="1">
      <c r="A29" s="135"/>
      <c r="B29" s="382"/>
      <c r="C29" s="383"/>
      <c r="D29" s="385"/>
      <c r="E29" s="406">
        <f>'別紙１ '!C30</f>
        <v>200000</v>
      </c>
      <c r="F29" s="407"/>
      <c r="G29" s="408"/>
      <c r="H29" s="389"/>
      <c r="I29" s="389"/>
      <c r="J29" s="401"/>
      <c r="K29" s="135"/>
      <c r="L29" s="270" t="s">
        <v>309</v>
      </c>
      <c r="M29" s="270"/>
      <c r="N29" s="270"/>
    </row>
    <row r="30" spans="1:14" ht="20.149999999999999" customHeight="1">
      <c r="A30" s="135"/>
      <c r="B30" s="386" t="s">
        <v>33</v>
      </c>
      <c r="C30" s="387"/>
      <c r="D30" s="387"/>
      <c r="E30" s="148" t="s">
        <v>166</v>
      </c>
      <c r="F30" s="152">
        <f>F20+F22+F28+F24+F26</f>
        <v>2314500</v>
      </c>
      <c r="G30" s="149" t="s">
        <v>167</v>
      </c>
      <c r="H30" s="387"/>
      <c r="I30" s="387"/>
      <c r="J30" s="400"/>
      <c r="K30" s="135"/>
      <c r="L30" s="141"/>
    </row>
    <row r="31" spans="1:14" ht="20.149999999999999" customHeight="1">
      <c r="A31" s="135"/>
      <c r="B31" s="388"/>
      <c r="C31" s="389"/>
      <c r="D31" s="389"/>
      <c r="E31" s="406">
        <f>'別紙１ '!C32</f>
        <v>2189500</v>
      </c>
      <c r="F31" s="407"/>
      <c r="G31" s="408"/>
      <c r="H31" s="389"/>
      <c r="I31" s="389"/>
      <c r="J31" s="401"/>
      <c r="K31" s="135"/>
    </row>
    <row r="32" spans="1:14" ht="14">
      <c r="A32" s="135"/>
      <c r="B32" s="145" t="s">
        <v>169</v>
      </c>
      <c r="C32" s="135"/>
      <c r="D32" s="135"/>
      <c r="E32" s="147"/>
      <c r="F32" s="147"/>
      <c r="G32" s="147"/>
      <c r="H32" s="135"/>
      <c r="I32" s="135"/>
      <c r="J32" s="135"/>
      <c r="K32" s="135"/>
    </row>
    <row r="33" spans="1:15" ht="14">
      <c r="A33" s="135"/>
      <c r="B33" s="145" t="s">
        <v>197</v>
      </c>
      <c r="C33" s="138"/>
      <c r="D33" s="138"/>
      <c r="E33" s="150"/>
      <c r="F33" s="150"/>
      <c r="G33" s="150"/>
      <c r="H33" s="138"/>
      <c r="I33" s="138"/>
      <c r="J33" s="138"/>
      <c r="K33" s="135"/>
    </row>
    <row r="34" spans="1:15" ht="14">
      <c r="A34" s="135"/>
      <c r="K34" s="135"/>
    </row>
    <row r="35" spans="1:15" ht="14">
      <c r="A35" s="135"/>
      <c r="K35" s="135"/>
    </row>
    <row r="36" spans="1:15" ht="14">
      <c r="A36" s="135"/>
      <c r="K36" s="135"/>
    </row>
    <row r="37" spans="1:15" ht="19">
      <c r="A37" s="135"/>
      <c r="K37" s="135"/>
      <c r="L37" s="139"/>
      <c r="M37" s="140"/>
      <c r="N37" s="140"/>
      <c r="O37" s="140"/>
    </row>
    <row r="38" spans="1:15" ht="14">
      <c r="A38" s="135"/>
      <c r="K38" s="135"/>
      <c r="M38" s="140"/>
      <c r="N38" s="140"/>
      <c r="O38" s="140"/>
    </row>
    <row r="39" spans="1:15" ht="14">
      <c r="A39" s="138"/>
      <c r="K39" s="138"/>
    </row>
  </sheetData>
  <mergeCells count="34">
    <mergeCell ref="B26:D27"/>
    <mergeCell ref="H26:J27"/>
    <mergeCell ref="E27:G27"/>
    <mergeCell ref="B24:D25"/>
    <mergeCell ref="H24:J25"/>
    <mergeCell ref="E25:G25"/>
    <mergeCell ref="E23:G23"/>
    <mergeCell ref="E29:G29"/>
    <mergeCell ref="H22:J23"/>
    <mergeCell ref="H28:J29"/>
    <mergeCell ref="H30:J31"/>
    <mergeCell ref="A5:K5"/>
    <mergeCell ref="B9:D9"/>
    <mergeCell ref="E9:G9"/>
    <mergeCell ref="H9:J9"/>
    <mergeCell ref="E11:G11"/>
    <mergeCell ref="B10:D11"/>
    <mergeCell ref="H10:J11"/>
    <mergeCell ref="B22:D23"/>
    <mergeCell ref="B28:D29"/>
    <mergeCell ref="B30:D31"/>
    <mergeCell ref="B12:D13"/>
    <mergeCell ref="H12:J13"/>
    <mergeCell ref="B14:D15"/>
    <mergeCell ref="H14:J15"/>
    <mergeCell ref="E13:G13"/>
    <mergeCell ref="E15:G15"/>
    <mergeCell ref="B19:D19"/>
    <mergeCell ref="E19:G19"/>
    <mergeCell ref="H19:J19"/>
    <mergeCell ref="E21:G21"/>
    <mergeCell ref="B20:D21"/>
    <mergeCell ref="H20:J21"/>
    <mergeCell ref="E31:G31"/>
  </mergeCells>
  <phoneticPr fontId="2"/>
  <pageMargins left="0.70866141732283472" right="0.70866141732283472" top="0.74803149606299213" bottom="0.74803149606299213" header="0.31496062992125984" footer="0.31496062992125984"/>
  <pageSetup paperSize="9" orientation="portrait" blackAndWhite="1"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5EE2A-DDD3-48E6-9060-04F2174A52D8}">
  <sheetPr>
    <tabColor indexed="13"/>
    <pageSetUpPr fitToPage="1"/>
  </sheetPr>
  <dimension ref="A1:N55"/>
  <sheetViews>
    <sheetView view="pageBreakPreview" topLeftCell="A19" zoomScaleNormal="100" zoomScaleSheetLayoutView="100" workbookViewId="0">
      <selection activeCell="A4" sqref="A4:J4"/>
    </sheetView>
  </sheetViews>
  <sheetFormatPr defaultColWidth="16.6328125" defaultRowHeight="13"/>
  <cols>
    <col min="1" max="1" width="20.36328125" style="2" customWidth="1"/>
    <col min="2" max="2" width="20.36328125" style="8" customWidth="1"/>
    <col min="3" max="9" width="24.6328125" style="2" customWidth="1"/>
    <col min="10" max="10" width="16.7265625" style="2" customWidth="1"/>
    <col min="11" max="16384" width="16.6328125" style="2"/>
  </cols>
  <sheetData>
    <row r="1" spans="1:14" ht="29.5" customHeight="1">
      <c r="A1" s="275" t="s">
        <v>346</v>
      </c>
    </row>
    <row r="2" spans="1:14" ht="29.5" customHeight="1">
      <c r="A2" s="275" t="s">
        <v>347</v>
      </c>
    </row>
    <row r="3" spans="1:14" ht="20.25" customHeight="1">
      <c r="A3" s="21" t="s">
        <v>30</v>
      </c>
    </row>
    <row r="4" spans="1:14" ht="19">
      <c r="A4" s="410" t="s">
        <v>348</v>
      </c>
      <c r="B4" s="410"/>
      <c r="C4" s="410"/>
      <c r="D4" s="410"/>
      <c r="E4" s="410"/>
      <c r="F4" s="410"/>
      <c r="G4" s="410"/>
      <c r="H4" s="410"/>
      <c r="I4" s="410"/>
      <c r="J4" s="410"/>
    </row>
    <row r="5" spans="1:14" ht="36" customHeight="1">
      <c r="B5" s="9"/>
      <c r="C5" s="3"/>
    </row>
    <row r="6" spans="1:14" s="26" customFormat="1" ht="21" customHeight="1">
      <c r="B6" s="27"/>
      <c r="C6" s="28"/>
      <c r="F6" s="29" t="s">
        <v>31</v>
      </c>
      <c r="G6" s="411" t="str">
        <f>基本情報シート!C20</f>
        <v>ヘルパーステーション○○</v>
      </c>
      <c r="H6" s="411"/>
      <c r="I6" s="411"/>
      <c r="J6" s="411"/>
    </row>
    <row r="7" spans="1:14" s="26" customFormat="1" ht="9.75" customHeight="1" thickBot="1">
      <c r="B7" s="27"/>
      <c r="C7" s="28"/>
    </row>
    <row r="8" spans="1:14" s="26" customFormat="1" ht="24.75" customHeight="1">
      <c r="A8" s="412" t="s">
        <v>62</v>
      </c>
      <c r="B8" s="415"/>
      <c r="C8" s="418" t="s">
        <v>10</v>
      </c>
      <c r="D8" s="420" t="s">
        <v>11</v>
      </c>
      <c r="E8" s="420" t="s">
        <v>12</v>
      </c>
      <c r="F8" s="422" t="s">
        <v>13</v>
      </c>
      <c r="G8" s="422" t="s">
        <v>236</v>
      </c>
      <c r="H8" s="422" t="s">
        <v>227</v>
      </c>
      <c r="I8" s="422" t="s">
        <v>237</v>
      </c>
      <c r="J8" s="431" t="s">
        <v>7</v>
      </c>
    </row>
    <row r="9" spans="1:14" s="26" customFormat="1" ht="24.75" customHeight="1">
      <c r="A9" s="413"/>
      <c r="B9" s="416"/>
      <c r="C9" s="419"/>
      <c r="D9" s="421"/>
      <c r="E9" s="421"/>
      <c r="F9" s="423"/>
      <c r="G9" s="423"/>
      <c r="H9" s="423"/>
      <c r="I9" s="423"/>
      <c r="J9" s="432"/>
    </row>
    <row r="10" spans="1:14" s="26" customFormat="1" ht="17.25" customHeight="1" thickBot="1">
      <c r="A10" s="414"/>
      <c r="B10" s="417"/>
      <c r="C10" s="30"/>
      <c r="D10" s="31"/>
      <c r="E10" s="32" t="s">
        <v>14</v>
      </c>
      <c r="F10" s="32" t="s">
        <v>15</v>
      </c>
      <c r="G10" s="33"/>
      <c r="H10" s="33"/>
      <c r="I10" s="33"/>
      <c r="J10" s="34"/>
    </row>
    <row r="11" spans="1:14" s="39" customFormat="1" ht="15.75" customHeight="1">
      <c r="A11" s="433" t="s">
        <v>40</v>
      </c>
      <c r="B11" s="35" t="s">
        <v>32</v>
      </c>
      <c r="C11" s="36" t="s">
        <v>0</v>
      </c>
      <c r="D11" s="37" t="s">
        <v>0</v>
      </c>
      <c r="E11" s="37" t="s">
        <v>0</v>
      </c>
      <c r="F11" s="37" t="s">
        <v>0</v>
      </c>
      <c r="G11" s="37" t="s">
        <v>0</v>
      </c>
      <c r="H11" s="37" t="s">
        <v>0</v>
      </c>
      <c r="I11" s="37" t="s">
        <v>0</v>
      </c>
      <c r="J11" s="38"/>
    </row>
    <row r="12" spans="1:14" s="39" customFormat="1" ht="47.25" customHeight="1">
      <c r="A12" s="434"/>
      <c r="B12" s="818" t="s">
        <v>387</v>
      </c>
      <c r="C12" s="819">
        <v>122250</v>
      </c>
      <c r="D12" s="40">
        <f>IF(ISNUMBER(C12),220000,"")</f>
        <v>220000</v>
      </c>
      <c r="E12" s="40">
        <f>MIN(C12:D12)</f>
        <v>122250</v>
      </c>
      <c r="F12" s="40">
        <f>ROUNDDOWN((E12*1/2),-3)</f>
        <v>61000</v>
      </c>
      <c r="G12" s="822">
        <v>61000</v>
      </c>
      <c r="H12" s="40">
        <v>0</v>
      </c>
      <c r="I12" s="40">
        <f>IFERROR(MIN(F12-H12,G12-H12),"")</f>
        <v>61000</v>
      </c>
      <c r="J12" s="41"/>
    </row>
    <row r="13" spans="1:14" s="39" customFormat="1" ht="47.25" customHeight="1">
      <c r="A13" s="434"/>
      <c r="B13" s="820" t="s">
        <v>389</v>
      </c>
      <c r="C13" s="821">
        <v>122250</v>
      </c>
      <c r="D13" s="42">
        <f>IF(ISNUMBER(C13),220000,"")</f>
        <v>220000</v>
      </c>
      <c r="E13" s="42">
        <f>MIN(C13:D13)</f>
        <v>122250</v>
      </c>
      <c r="F13" s="42">
        <f>ROUNDDOWN((E13*1/2),-3)</f>
        <v>61000</v>
      </c>
      <c r="G13" s="823">
        <v>61000</v>
      </c>
      <c r="H13" s="42">
        <v>0</v>
      </c>
      <c r="I13" s="42">
        <f>IFERROR(MIN(F13-H13,G13-H13),"")</f>
        <v>61000</v>
      </c>
      <c r="J13" s="43"/>
      <c r="K13" s="290" t="s">
        <v>349</v>
      </c>
      <c r="L13" s="290"/>
      <c r="M13" s="290"/>
      <c r="N13" s="290"/>
    </row>
    <row r="14" spans="1:14" s="39" customFormat="1" ht="47.25" customHeight="1" thickBot="1">
      <c r="A14" s="434"/>
      <c r="B14" s="44" t="s">
        <v>33</v>
      </c>
      <c r="C14" s="45">
        <f>SUM(C12:C13)</f>
        <v>244500</v>
      </c>
      <c r="D14" s="46">
        <f>SUM(D12:D13)</f>
        <v>440000</v>
      </c>
      <c r="E14" s="47">
        <f>SUM(E12:E13)</f>
        <v>244500</v>
      </c>
      <c r="F14" s="47">
        <f>SUM(F12:F13)</f>
        <v>122000</v>
      </c>
      <c r="G14" s="47">
        <f t="shared" ref="G14:I14" si="0">SUM(G12:G13)</f>
        <v>122000</v>
      </c>
      <c r="H14" s="47">
        <f t="shared" si="0"/>
        <v>0</v>
      </c>
      <c r="I14" s="47">
        <f t="shared" si="0"/>
        <v>122000</v>
      </c>
      <c r="J14" s="48"/>
      <c r="K14" s="290" t="s">
        <v>350</v>
      </c>
      <c r="L14" s="290"/>
      <c r="M14" s="290"/>
      <c r="N14" s="290"/>
    </row>
    <row r="15" spans="1:14" s="39" customFormat="1" ht="15.75" customHeight="1">
      <c r="A15" s="433" t="s">
        <v>5</v>
      </c>
      <c r="B15" s="35" t="s">
        <v>32</v>
      </c>
      <c r="C15" s="49" t="s">
        <v>0</v>
      </c>
      <c r="D15" s="50" t="s">
        <v>0</v>
      </c>
      <c r="E15" s="50" t="s">
        <v>0</v>
      </c>
      <c r="F15" s="50" t="s">
        <v>0</v>
      </c>
      <c r="G15" s="50" t="s">
        <v>0</v>
      </c>
      <c r="H15" s="50" t="s">
        <v>0</v>
      </c>
      <c r="I15" s="50" t="s">
        <v>0</v>
      </c>
      <c r="J15" s="51"/>
      <c r="K15" s="290"/>
      <c r="L15" s="290"/>
      <c r="M15" s="290"/>
      <c r="N15" s="290"/>
    </row>
    <row r="16" spans="1:14" s="39" customFormat="1" ht="47.25" customHeight="1">
      <c r="A16" s="434"/>
      <c r="B16" s="818" t="s">
        <v>387</v>
      </c>
      <c r="C16" s="819">
        <v>100000</v>
      </c>
      <c r="D16" s="52">
        <f>IF(ISNUMBER(C16),100000,"")</f>
        <v>100000</v>
      </c>
      <c r="E16" s="52">
        <f>MIN(C16:D16)</f>
        <v>100000</v>
      </c>
      <c r="F16" s="52">
        <f>ROUNDDOWN((E16*1/2),-3)</f>
        <v>50000</v>
      </c>
      <c r="G16" s="822">
        <v>50000</v>
      </c>
      <c r="H16" s="52">
        <v>0</v>
      </c>
      <c r="I16" s="52">
        <f>IFERROR(MIN(F16-H16,G16-H16),"")</f>
        <v>50000</v>
      </c>
      <c r="J16" s="53"/>
      <c r="K16" s="290"/>
      <c r="L16" s="290"/>
      <c r="M16" s="290"/>
      <c r="N16" s="290"/>
    </row>
    <row r="17" spans="1:14" s="39" customFormat="1" ht="47.25" customHeight="1">
      <c r="A17" s="434"/>
      <c r="B17" s="827" t="s">
        <v>408</v>
      </c>
      <c r="C17" s="828">
        <v>50000</v>
      </c>
      <c r="D17" s="52">
        <f>IF(ISNUMBER(C17),100000,"")</f>
        <v>100000</v>
      </c>
      <c r="E17" s="52">
        <f>MIN(C17:D17)</f>
        <v>50000</v>
      </c>
      <c r="F17" s="52">
        <f>ROUNDDOWN((E17*1/2),-3)</f>
        <v>25000</v>
      </c>
      <c r="G17" s="833">
        <v>25000</v>
      </c>
      <c r="H17" s="52">
        <v>0</v>
      </c>
      <c r="I17" s="52">
        <f>IFERROR(MIN(F17-H17,G17-H17),"")</f>
        <v>25000</v>
      </c>
      <c r="J17" s="62"/>
      <c r="K17" s="290"/>
      <c r="L17" s="290"/>
      <c r="M17" s="290"/>
      <c r="N17" s="290"/>
    </row>
    <row r="18" spans="1:14" s="39" customFormat="1" ht="47.25" customHeight="1">
      <c r="A18" s="434"/>
      <c r="B18" s="829" t="s">
        <v>409</v>
      </c>
      <c r="C18" s="830">
        <v>45000</v>
      </c>
      <c r="D18" s="824">
        <f>IF(ISNUMBER(C18),100000,"")</f>
        <v>100000</v>
      </c>
      <c r="E18" s="824">
        <f>MIN(C18:D18)</f>
        <v>45000</v>
      </c>
      <c r="F18" s="825">
        <f>ROUNDDOWN((E18*1/2),-3)</f>
        <v>22000</v>
      </c>
      <c r="G18" s="834">
        <v>22000</v>
      </c>
      <c r="H18" s="824">
        <v>0</v>
      </c>
      <c r="I18" s="52">
        <f>IFERROR(MIN(F18-H18,G18-H18),"")</f>
        <v>22000</v>
      </c>
      <c r="J18" s="826"/>
      <c r="K18" s="290" t="s">
        <v>349</v>
      </c>
      <c r="L18" s="290"/>
      <c r="M18" s="290"/>
      <c r="N18" s="290"/>
    </row>
    <row r="19" spans="1:14" s="39" customFormat="1" ht="47.25" customHeight="1">
      <c r="A19" s="434"/>
      <c r="B19" s="831" t="s">
        <v>401</v>
      </c>
      <c r="C19" s="832">
        <v>190000</v>
      </c>
      <c r="D19" s="54">
        <f>IF(ISNUMBER(C19),100000,"")</f>
        <v>100000</v>
      </c>
      <c r="E19" s="54">
        <f>MIN(C19:D19)</f>
        <v>100000</v>
      </c>
      <c r="F19" s="65">
        <f>ROUNDDOWN((E19*1/2),-3)</f>
        <v>50000</v>
      </c>
      <c r="G19" s="835">
        <v>50000</v>
      </c>
      <c r="H19" s="54">
        <v>0</v>
      </c>
      <c r="I19" s="52">
        <f>IFERROR(MIN(F19-H19,G19-H19),"")</f>
        <v>50000</v>
      </c>
      <c r="J19" s="55"/>
      <c r="K19" s="290" t="s">
        <v>349</v>
      </c>
      <c r="L19" s="290"/>
      <c r="M19" s="290"/>
      <c r="N19" s="290"/>
    </row>
    <row r="20" spans="1:14" s="39" customFormat="1" ht="47.25" customHeight="1" thickBot="1">
      <c r="A20" s="435"/>
      <c r="B20" s="56" t="s">
        <v>33</v>
      </c>
      <c r="C20" s="57">
        <f>SUM(C16:C19)</f>
        <v>385000</v>
      </c>
      <c r="D20" s="58">
        <f>SUM(D16:D19)</f>
        <v>400000</v>
      </c>
      <c r="E20" s="59">
        <f>SUM(E16:E19)</f>
        <v>295000</v>
      </c>
      <c r="F20" s="59">
        <f>SUM(F16:F19)</f>
        <v>147000</v>
      </c>
      <c r="G20" s="59">
        <f>SUM(G16:G19)</f>
        <v>147000</v>
      </c>
      <c r="H20" s="59">
        <f t="shared" ref="H20:I20" si="1">SUM(H16:H19)</f>
        <v>0</v>
      </c>
      <c r="I20" s="59">
        <f t="shared" si="1"/>
        <v>147000</v>
      </c>
      <c r="J20" s="60"/>
      <c r="K20" s="290" t="s">
        <v>351</v>
      </c>
      <c r="L20" s="290"/>
      <c r="M20" s="290"/>
      <c r="N20" s="290"/>
    </row>
    <row r="21" spans="1:14" s="39" customFormat="1" ht="15.75" customHeight="1">
      <c r="A21" s="185"/>
      <c r="B21" s="35" t="s">
        <v>34</v>
      </c>
      <c r="C21" s="61" t="s">
        <v>0</v>
      </c>
      <c r="D21" s="46" t="s">
        <v>0</v>
      </c>
      <c r="E21" s="46" t="s">
        <v>0</v>
      </c>
      <c r="F21" s="46" t="s">
        <v>0</v>
      </c>
      <c r="G21" s="46" t="s">
        <v>0</v>
      </c>
      <c r="H21" s="46" t="s">
        <v>0</v>
      </c>
      <c r="I21" s="46" t="s">
        <v>0</v>
      </c>
      <c r="J21" s="62"/>
      <c r="K21" s="290"/>
      <c r="L21" s="290"/>
      <c r="M21" s="290"/>
      <c r="N21" s="290"/>
    </row>
    <row r="22" spans="1:14" s="39" customFormat="1" ht="48.75" customHeight="1">
      <c r="A22" s="434" t="s">
        <v>6</v>
      </c>
      <c r="B22" s="836" t="s">
        <v>394</v>
      </c>
      <c r="C22" s="819">
        <v>960000</v>
      </c>
      <c r="D22" s="822">
        <v>833000</v>
      </c>
      <c r="E22" s="52">
        <f>MIN(C22:D22)</f>
        <v>833000</v>
      </c>
      <c r="F22" s="52">
        <f>ROUNDDOWN((E22),-3)</f>
        <v>833000</v>
      </c>
      <c r="G22" s="822">
        <v>833000</v>
      </c>
      <c r="H22" s="52">
        <v>0</v>
      </c>
      <c r="I22" s="52">
        <f>IFERROR(MIN(F22-H22,G22-H22),"")</f>
        <v>833000</v>
      </c>
      <c r="J22" s="53"/>
      <c r="K22" s="290"/>
      <c r="L22" s="290"/>
      <c r="M22" s="290"/>
      <c r="N22" s="290"/>
    </row>
    <row r="23" spans="1:14" s="39" customFormat="1" ht="48.75" customHeight="1">
      <c r="A23" s="434"/>
      <c r="B23" s="837"/>
      <c r="C23" s="131"/>
      <c r="D23" s="133"/>
      <c r="E23" s="52">
        <f>MIN(C23:D23)</f>
        <v>0</v>
      </c>
      <c r="F23" s="54">
        <f>ROUNDDOWN((E23),-3)</f>
        <v>0</v>
      </c>
      <c r="G23" s="133"/>
      <c r="H23" s="54">
        <v>0</v>
      </c>
      <c r="I23" s="52">
        <f>IFERROR(MIN(F23-H23,G23-H23),"")</f>
        <v>0</v>
      </c>
      <c r="J23" s="55"/>
      <c r="K23" s="290" t="s">
        <v>349</v>
      </c>
      <c r="L23" s="290"/>
      <c r="M23" s="290"/>
      <c r="N23" s="290"/>
    </row>
    <row r="24" spans="1:14" s="39" customFormat="1" ht="48.75" customHeight="1" thickBot="1">
      <c r="A24" s="435"/>
      <c r="B24" s="63" t="s">
        <v>33</v>
      </c>
      <c r="C24" s="276">
        <f>SUM(C22:C23)</f>
        <v>960000</v>
      </c>
      <c r="D24" s="277">
        <f>SUM(D22:D23)</f>
        <v>833000</v>
      </c>
      <c r="E24" s="222">
        <f>SUM(E22:E23)</f>
        <v>833000</v>
      </c>
      <c r="F24" s="222">
        <f>SUM(F22:F23)</f>
        <v>833000</v>
      </c>
      <c r="G24" s="222">
        <f t="shared" ref="G24" si="2">SUM(G22:G23)</f>
        <v>833000</v>
      </c>
      <c r="H24" s="222">
        <f>SUM(H22:H23)</f>
        <v>0</v>
      </c>
      <c r="I24" s="222">
        <f>SUM(I22:I23)</f>
        <v>833000</v>
      </c>
      <c r="J24" s="48"/>
      <c r="K24" s="290" t="s">
        <v>352</v>
      </c>
      <c r="L24" s="290"/>
      <c r="M24" s="290"/>
      <c r="N24" s="290"/>
    </row>
    <row r="25" spans="1:14" s="39" customFormat="1" ht="15.75" customHeight="1">
      <c r="A25" s="424" t="s">
        <v>353</v>
      </c>
      <c r="B25" s="278"/>
      <c r="C25" s="61" t="s">
        <v>0</v>
      </c>
      <c r="D25" s="46" t="s">
        <v>0</v>
      </c>
      <c r="E25" s="46" t="s">
        <v>0</v>
      </c>
      <c r="F25" s="46" t="s">
        <v>0</v>
      </c>
      <c r="G25" s="50" t="s">
        <v>0</v>
      </c>
      <c r="H25" s="50" t="s">
        <v>0</v>
      </c>
      <c r="I25" s="50" t="s">
        <v>0</v>
      </c>
      <c r="J25" s="51"/>
      <c r="K25" s="290"/>
      <c r="L25" s="290"/>
      <c r="M25" s="290"/>
      <c r="N25" s="290"/>
    </row>
    <row r="26" spans="1:14" s="39" customFormat="1" ht="48.75" customHeight="1">
      <c r="A26" s="425"/>
      <c r="B26" s="279"/>
      <c r="C26" s="280">
        <f t="array" ref="C26">'別紙３-２ (経費)'!G16:M16</f>
        <v>400000</v>
      </c>
      <c r="D26" s="52">
        <f>IF(C26=0,0,400000)</f>
        <v>400000</v>
      </c>
      <c r="E26" s="52">
        <f>MIN(C26:D26)</f>
        <v>400000</v>
      </c>
      <c r="F26" s="52">
        <f>ROUNDDOWN((E26),-3)</f>
        <v>400000</v>
      </c>
      <c r="G26" s="822">
        <v>400000</v>
      </c>
      <c r="H26" s="52">
        <v>0</v>
      </c>
      <c r="I26" s="52">
        <f>IFERROR(MIN(F26-H26,G26-H26),"")</f>
        <v>400000</v>
      </c>
      <c r="J26" s="53"/>
      <c r="K26" s="290"/>
      <c r="L26" s="290"/>
      <c r="M26" s="290"/>
      <c r="N26" s="290"/>
    </row>
    <row r="27" spans="1:14" s="39" customFormat="1" ht="48.75" customHeight="1" thickBot="1">
      <c r="A27" s="426"/>
      <c r="B27" s="63" t="s">
        <v>33</v>
      </c>
      <c r="C27" s="61">
        <f>SUM(C26:C26)</f>
        <v>400000</v>
      </c>
      <c r="D27" s="46">
        <f>SUM(D26:D26)</f>
        <v>400000</v>
      </c>
      <c r="E27" s="281">
        <f>SUM(E26:E26)</f>
        <v>400000</v>
      </c>
      <c r="F27" s="281">
        <f>SUM(F26:F26)</f>
        <v>400000</v>
      </c>
      <c r="G27" s="281">
        <f t="shared" ref="G27:I27" si="3">SUM(G26:G26)</f>
        <v>400000</v>
      </c>
      <c r="H27" s="281">
        <f t="shared" si="3"/>
        <v>0</v>
      </c>
      <c r="I27" s="281">
        <f t="shared" si="3"/>
        <v>400000</v>
      </c>
      <c r="J27" s="48"/>
      <c r="K27" s="290" t="s">
        <v>354</v>
      </c>
      <c r="L27" s="290"/>
      <c r="M27" s="290"/>
      <c r="N27" s="290"/>
    </row>
    <row r="28" spans="1:14" s="39" customFormat="1" ht="15.75" customHeight="1">
      <c r="A28" s="424" t="s">
        <v>355</v>
      </c>
      <c r="B28" s="35"/>
      <c r="C28" s="282" t="s">
        <v>0</v>
      </c>
      <c r="D28" s="50" t="s">
        <v>0</v>
      </c>
      <c r="E28" s="46" t="s">
        <v>0</v>
      </c>
      <c r="F28" s="46" t="s">
        <v>0</v>
      </c>
      <c r="G28" s="46" t="s">
        <v>0</v>
      </c>
      <c r="H28" s="46" t="s">
        <v>0</v>
      </c>
      <c r="I28" s="50" t="s">
        <v>0</v>
      </c>
      <c r="J28" s="51"/>
      <c r="K28" s="290"/>
      <c r="L28" s="290"/>
      <c r="M28" s="290"/>
      <c r="N28" s="290"/>
    </row>
    <row r="29" spans="1:14" s="39" customFormat="1" ht="48.75" customHeight="1">
      <c r="A29" s="425"/>
      <c r="B29" s="283"/>
      <c r="C29" s="280">
        <f t="array" ref="C29">'別紙３-２ (経費)'!G29:M29</f>
        <v>200000</v>
      </c>
      <c r="D29" s="52">
        <f>IF(C29=0,0,300000)</f>
        <v>300000</v>
      </c>
      <c r="E29" s="52">
        <f>MIN(C29:D29)</f>
        <v>200000</v>
      </c>
      <c r="F29" s="52">
        <f>ROUNDDOWN((E29),-3)</f>
        <v>200000</v>
      </c>
      <c r="G29" s="822">
        <v>200000</v>
      </c>
      <c r="H29" s="52">
        <v>0</v>
      </c>
      <c r="I29" s="52">
        <f>IFERROR(MIN(F29-H29,G29-H29),"")</f>
        <v>200000</v>
      </c>
      <c r="J29" s="53"/>
      <c r="K29" s="290"/>
      <c r="L29" s="290"/>
      <c r="M29" s="290"/>
      <c r="N29" s="290"/>
    </row>
    <row r="30" spans="1:14" s="39" customFormat="1" ht="48.75" customHeight="1" thickBot="1">
      <c r="A30" s="426"/>
      <c r="B30" s="63" t="s">
        <v>33</v>
      </c>
      <c r="C30" s="64">
        <f>SUM(C29:C29)</f>
        <v>200000</v>
      </c>
      <c r="D30" s="65">
        <f>SUM(D29:D29)</f>
        <v>300000</v>
      </c>
      <c r="E30" s="66">
        <f>SUM(E29:E29)</f>
        <v>200000</v>
      </c>
      <c r="F30" s="66">
        <f>SUM(F29:F29)</f>
        <v>200000</v>
      </c>
      <c r="G30" s="66">
        <f t="shared" ref="G30:I30" si="4">SUM(G29:G29)</f>
        <v>200000</v>
      </c>
      <c r="H30" s="66">
        <f t="shared" si="4"/>
        <v>0</v>
      </c>
      <c r="I30" s="66">
        <f t="shared" si="4"/>
        <v>200000</v>
      </c>
      <c r="J30" s="67"/>
      <c r="K30" s="290" t="s">
        <v>356</v>
      </c>
      <c r="L30" s="290"/>
      <c r="M30" s="290"/>
      <c r="N30" s="290"/>
    </row>
    <row r="31" spans="1:14" s="39" customFormat="1" ht="16.5" customHeight="1">
      <c r="A31" s="427" t="s">
        <v>60</v>
      </c>
      <c r="B31" s="428"/>
      <c r="C31" s="36" t="s">
        <v>0</v>
      </c>
      <c r="D31" s="37" t="s">
        <v>0</v>
      </c>
      <c r="E31" s="37" t="s">
        <v>0</v>
      </c>
      <c r="F31" s="37" t="s">
        <v>0</v>
      </c>
      <c r="G31" s="37" t="s">
        <v>0</v>
      </c>
      <c r="H31" s="37" t="s">
        <v>0</v>
      </c>
      <c r="I31" s="37" t="s">
        <v>0</v>
      </c>
      <c r="J31" s="38"/>
      <c r="K31" s="290"/>
      <c r="L31" s="290"/>
      <c r="M31" s="290"/>
      <c r="N31" s="290"/>
    </row>
    <row r="32" spans="1:14" s="39" customFormat="1" ht="80.25" customHeight="1" thickBot="1">
      <c r="A32" s="429"/>
      <c r="B32" s="430"/>
      <c r="C32" s="68">
        <f t="shared" ref="C32:I32" si="5">C14+C20+C24+C27+C30</f>
        <v>2189500</v>
      </c>
      <c r="D32" s="68">
        <f t="shared" si="5"/>
        <v>2373000</v>
      </c>
      <c r="E32" s="68">
        <f t="shared" si="5"/>
        <v>1972500</v>
      </c>
      <c r="F32" s="68">
        <f t="shared" si="5"/>
        <v>1702000</v>
      </c>
      <c r="G32" s="68">
        <f>G14+G20+G24+G27+G30</f>
        <v>1702000</v>
      </c>
      <c r="H32" s="68">
        <f t="shared" si="5"/>
        <v>0</v>
      </c>
      <c r="I32" s="68">
        <f t="shared" si="5"/>
        <v>1702000</v>
      </c>
      <c r="J32" s="69"/>
    </row>
    <row r="33" spans="1:9" s="39" customFormat="1" ht="16.5">
      <c r="B33" s="70"/>
    </row>
    <row r="34" spans="1:9" s="39" customFormat="1" ht="16.5">
      <c r="A34" s="39" t="s">
        <v>8</v>
      </c>
      <c r="B34" s="70"/>
    </row>
    <row r="35" spans="1:9" s="39" customFormat="1" ht="16.5">
      <c r="A35" s="39" t="s">
        <v>9</v>
      </c>
      <c r="B35" s="70"/>
    </row>
    <row r="36" spans="1:9" s="39" customFormat="1" ht="16.5">
      <c r="A36" s="39" t="s">
        <v>228</v>
      </c>
      <c r="B36" s="70"/>
    </row>
    <row r="37" spans="1:9" s="39" customFormat="1" ht="16.5">
      <c r="A37" s="39" t="s">
        <v>229</v>
      </c>
      <c r="B37" s="70"/>
    </row>
    <row r="38" spans="1:9" s="39" customFormat="1" ht="16.5">
      <c r="A38" s="39" t="s">
        <v>230</v>
      </c>
      <c r="B38" s="70"/>
    </row>
    <row r="39" spans="1:9" s="39" customFormat="1" ht="16.5">
      <c r="B39" s="70"/>
    </row>
    <row r="40" spans="1:9" ht="20.5">
      <c r="A40" s="241" t="s">
        <v>357</v>
      </c>
      <c r="B40" s="284"/>
      <c r="H40" s="216"/>
      <c r="I40" s="216"/>
    </row>
    <row r="41" spans="1:9" ht="20.5">
      <c r="A41" s="285" t="s">
        <v>136</v>
      </c>
      <c r="B41" s="286" t="s">
        <v>135</v>
      </c>
      <c r="H41" s="216"/>
      <c r="I41" s="216"/>
    </row>
    <row r="42" spans="1:9" ht="20.5">
      <c r="A42" s="285" t="s">
        <v>128</v>
      </c>
      <c r="B42" s="287">
        <v>1250000</v>
      </c>
      <c r="H42" s="216"/>
      <c r="I42" s="216"/>
    </row>
    <row r="43" spans="1:9" ht="20.5">
      <c r="A43" s="285" t="s">
        <v>129</v>
      </c>
      <c r="B43" s="287">
        <v>1041000</v>
      </c>
      <c r="C43" s="288"/>
      <c r="H43" s="216"/>
      <c r="I43" s="216"/>
    </row>
    <row r="44" spans="1:9" ht="20.5">
      <c r="A44" s="285" t="s">
        <v>130</v>
      </c>
      <c r="B44" s="287">
        <v>833000</v>
      </c>
      <c r="H44" s="216"/>
      <c r="I44" s="216"/>
    </row>
    <row r="45" spans="1:9" ht="20.5">
      <c r="A45" s="285" t="s">
        <v>131</v>
      </c>
      <c r="B45" s="287">
        <v>625000</v>
      </c>
      <c r="H45" s="216"/>
      <c r="I45" s="216"/>
    </row>
    <row r="46" spans="1:9" ht="20.5">
      <c r="A46" s="285" t="s">
        <v>132</v>
      </c>
      <c r="B46" s="287">
        <v>416000</v>
      </c>
      <c r="H46" s="216"/>
      <c r="I46" s="216"/>
    </row>
    <row r="47" spans="1:9" ht="20.5">
      <c r="A47" s="285" t="s">
        <v>133</v>
      </c>
      <c r="B47" s="287">
        <v>208000</v>
      </c>
      <c r="H47" s="216"/>
      <c r="I47" s="216"/>
    </row>
    <row r="48" spans="1:9" ht="20.5">
      <c r="A48" s="285" t="s">
        <v>134</v>
      </c>
      <c r="B48" s="287">
        <v>0</v>
      </c>
      <c r="H48" s="216"/>
      <c r="I48" s="216"/>
    </row>
    <row r="49" spans="2:9">
      <c r="H49" s="216"/>
      <c r="I49" s="216"/>
    </row>
    <row r="50" spans="2:9">
      <c r="C50" s="288"/>
    </row>
    <row r="55" spans="2:9">
      <c r="B55" s="289"/>
    </row>
  </sheetData>
  <sheetProtection selectLockedCells="1" selectUnlockedCells="1"/>
  <mergeCells count="18">
    <mergeCell ref="A28:A30"/>
    <mergeCell ref="A31:B32"/>
    <mergeCell ref="I8:I9"/>
    <mergeCell ref="J8:J9"/>
    <mergeCell ref="A11:A14"/>
    <mergeCell ref="A15:A20"/>
    <mergeCell ref="A22:A24"/>
    <mergeCell ref="A25:A27"/>
    <mergeCell ref="A4:J4"/>
    <mergeCell ref="G6:J6"/>
    <mergeCell ref="A8:A10"/>
    <mergeCell ref="B8:B10"/>
    <mergeCell ref="C8:C9"/>
    <mergeCell ref="D8:D9"/>
    <mergeCell ref="E8:E9"/>
    <mergeCell ref="F8:F9"/>
    <mergeCell ref="G8:G9"/>
    <mergeCell ref="H8:H9"/>
  </mergeCells>
  <phoneticPr fontId="2"/>
  <printOptions horizontalCentered="1"/>
  <pageMargins left="0.27559055118110237" right="0.15748031496062992" top="0.86614173228346458" bottom="0.59055118110236227" header="0.51181102362204722" footer="0.51181102362204722"/>
  <pageSetup paperSize="9" scale="37"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3"/>
    <pageSetUpPr fitToPage="1"/>
  </sheetPr>
  <dimension ref="A1:W61"/>
  <sheetViews>
    <sheetView showGridLines="0" view="pageBreakPreview" zoomScale="85" zoomScaleNormal="100" zoomScaleSheetLayoutView="85" workbookViewId="0">
      <selection activeCell="AB3" sqref="AB3"/>
    </sheetView>
  </sheetViews>
  <sheetFormatPr defaultRowHeight="13"/>
  <cols>
    <col min="1" max="1" width="22.6328125" customWidth="1"/>
    <col min="2" max="4" width="3.453125" customWidth="1"/>
    <col min="5" max="10" width="4.6328125" customWidth="1"/>
    <col min="11" max="14" width="4.08984375" customWidth="1"/>
    <col min="15" max="15" width="3.453125" customWidth="1"/>
    <col min="16" max="16" width="2.6328125" customWidth="1"/>
    <col min="17" max="17" width="3.453125" customWidth="1"/>
    <col min="18" max="18" width="7.90625" customWidth="1"/>
    <col min="19" max="19" width="8.36328125" customWidth="1"/>
    <col min="20" max="20" width="3.90625" bestFit="1" customWidth="1"/>
    <col min="21" max="21" width="9" style="18"/>
  </cols>
  <sheetData>
    <row r="1" spans="1:21" ht="39.75" customHeight="1">
      <c r="A1" s="271" t="s">
        <v>446</v>
      </c>
    </row>
    <row r="2" spans="1:21" ht="18" customHeight="1">
      <c r="A2" s="11" t="s">
        <v>16</v>
      </c>
      <c r="U2" s="182"/>
    </row>
    <row r="3" spans="1:21" ht="18" customHeight="1">
      <c r="A3" s="453" t="s">
        <v>159</v>
      </c>
      <c r="B3" s="453"/>
      <c r="C3" s="453"/>
      <c r="D3" s="453"/>
      <c r="E3" s="453"/>
      <c r="F3" s="453"/>
      <c r="G3" s="453"/>
      <c r="H3" s="453"/>
      <c r="I3" s="453"/>
      <c r="J3" s="453"/>
      <c r="K3" s="453"/>
      <c r="L3" s="453"/>
      <c r="M3" s="453"/>
      <c r="N3" s="453"/>
      <c r="O3" s="453"/>
      <c r="P3" s="453"/>
      <c r="Q3" s="453"/>
      <c r="R3" s="453"/>
      <c r="S3" s="453"/>
      <c r="T3" s="453"/>
      <c r="U3" s="206"/>
    </row>
    <row r="4" spans="1:21" ht="18" customHeight="1">
      <c r="A4" s="20"/>
      <c r="B4" s="20"/>
      <c r="C4" s="20"/>
      <c r="D4" s="20"/>
      <c r="E4" s="20"/>
      <c r="F4" s="20"/>
      <c r="G4" s="20"/>
      <c r="I4" s="20"/>
      <c r="J4" s="20"/>
      <c r="K4" s="20"/>
      <c r="L4" s="20"/>
      <c r="M4" s="20"/>
      <c r="N4" s="20"/>
      <c r="O4" s="20"/>
      <c r="P4" s="20"/>
      <c r="Q4" s="20"/>
      <c r="R4" s="20"/>
      <c r="S4" s="20"/>
      <c r="T4" s="20"/>
    </row>
    <row r="5" spans="1:21" ht="18" customHeight="1">
      <c r="A5" s="13"/>
      <c r="B5" s="13"/>
      <c r="C5" s="13"/>
      <c r="D5" s="13"/>
      <c r="E5" s="13"/>
      <c r="F5" s="13"/>
      <c r="G5" s="13"/>
      <c r="I5" s="13"/>
      <c r="J5" s="13"/>
      <c r="K5" s="13"/>
      <c r="L5" s="13"/>
      <c r="M5" s="13"/>
      <c r="N5" s="13"/>
      <c r="O5" s="13"/>
      <c r="P5" s="13"/>
      <c r="Q5" s="13"/>
      <c r="R5" s="13"/>
      <c r="S5" s="13"/>
      <c r="T5" s="13"/>
    </row>
    <row r="6" spans="1:21" ht="18" customHeight="1">
      <c r="A6" s="5"/>
      <c r="B6" s="5"/>
      <c r="C6" s="5"/>
      <c r="D6" s="5"/>
      <c r="E6" s="5" t="s">
        <v>31</v>
      </c>
      <c r="F6" s="5"/>
      <c r="G6" s="5"/>
      <c r="I6" s="5"/>
      <c r="J6" s="475" t="str">
        <f>基本情報シート!C20</f>
        <v>ヘルパーステーション○○</v>
      </c>
      <c r="K6" s="475"/>
      <c r="L6" s="475"/>
      <c r="M6" s="475"/>
      <c r="N6" s="475"/>
      <c r="O6" s="475"/>
      <c r="P6" s="475"/>
      <c r="Q6" s="475"/>
      <c r="R6" s="475"/>
      <c r="S6" s="475"/>
      <c r="T6" s="5"/>
    </row>
    <row r="7" spans="1:21" ht="18" customHeight="1">
      <c r="A7" s="5"/>
      <c r="B7" s="5"/>
      <c r="C7" s="5"/>
      <c r="D7" s="5"/>
      <c r="E7" s="5"/>
      <c r="F7" s="5"/>
      <c r="G7" s="5"/>
      <c r="I7" s="5"/>
      <c r="J7" s="5"/>
      <c r="K7" s="5"/>
      <c r="L7" s="5"/>
      <c r="M7" s="5"/>
      <c r="N7" s="5"/>
      <c r="O7" s="5"/>
      <c r="P7" s="5"/>
      <c r="Q7" s="5"/>
      <c r="R7" s="5"/>
      <c r="S7" s="5"/>
      <c r="T7" s="5"/>
    </row>
    <row r="8" spans="1:21" ht="18" customHeight="1">
      <c r="A8" s="23" t="s">
        <v>65</v>
      </c>
      <c r="B8" s="23"/>
      <c r="C8" s="23"/>
      <c r="D8" s="23"/>
      <c r="E8" s="23"/>
      <c r="F8" s="23"/>
      <c r="G8" s="4"/>
      <c r="I8" s="4"/>
      <c r="J8" s="4"/>
      <c r="K8" s="4"/>
      <c r="L8" s="4"/>
      <c r="M8" s="4"/>
      <c r="N8" s="4"/>
      <c r="O8" s="4"/>
      <c r="P8" s="4"/>
      <c r="Q8" s="4"/>
      <c r="R8" s="4"/>
      <c r="S8" s="4"/>
      <c r="T8" s="4"/>
    </row>
    <row r="9" spans="1:21" ht="18" customHeight="1">
      <c r="A9" s="4"/>
      <c r="B9" s="4"/>
      <c r="C9" s="4"/>
      <c r="D9" s="4"/>
      <c r="E9" s="4"/>
      <c r="F9" s="4"/>
      <c r="G9" s="4"/>
      <c r="I9" s="4"/>
      <c r="J9" s="4"/>
      <c r="K9" s="4"/>
      <c r="L9" s="4"/>
      <c r="M9" s="4"/>
      <c r="N9" s="4"/>
      <c r="O9" s="4"/>
      <c r="P9" s="4"/>
      <c r="Q9" s="4"/>
      <c r="R9" s="4"/>
      <c r="S9" s="4"/>
      <c r="T9" s="4"/>
    </row>
    <row r="10" spans="1:21" ht="30" customHeight="1">
      <c r="A10" s="4" t="s">
        <v>59</v>
      </c>
      <c r="D10" s="7"/>
    </row>
    <row r="11" spans="1:21" ht="18" customHeight="1">
      <c r="A11" s="221" t="s">
        <v>213</v>
      </c>
      <c r="B11" s="467" t="s">
        <v>218</v>
      </c>
      <c r="C11" s="468"/>
      <c r="D11" s="468"/>
      <c r="E11" s="469"/>
      <c r="F11" s="468" t="s">
        <v>35</v>
      </c>
      <c r="G11" s="468"/>
      <c r="H11" s="468"/>
      <c r="I11" s="468"/>
      <c r="J11" s="468"/>
      <c r="K11" s="468"/>
      <c r="L11" s="468"/>
      <c r="M11" s="470" t="s">
        <v>241</v>
      </c>
      <c r="N11" s="471"/>
      <c r="O11" s="471"/>
      <c r="P11" s="471"/>
      <c r="Q11" s="471"/>
      <c r="R11" s="471"/>
      <c r="S11" s="472"/>
      <c r="T11" s="5"/>
      <c r="U11" s="26"/>
    </row>
    <row r="12" spans="1:21" ht="30" customHeight="1">
      <c r="A12" s="718" t="s">
        <v>388</v>
      </c>
      <c r="B12" s="719">
        <v>45748</v>
      </c>
      <c r="C12" s="720"/>
      <c r="D12" s="720"/>
      <c r="E12" s="721"/>
      <c r="F12" s="722">
        <v>45748</v>
      </c>
      <c r="G12" s="722"/>
      <c r="H12" s="723"/>
      <c r="I12" s="200" t="s">
        <v>25</v>
      </c>
      <c r="J12" s="726">
        <v>45868</v>
      </c>
      <c r="K12" s="722"/>
      <c r="L12" s="722"/>
      <c r="M12" s="727" t="s">
        <v>391</v>
      </c>
      <c r="N12" s="720"/>
      <c r="O12" s="720"/>
      <c r="P12" s="720"/>
      <c r="Q12" s="720"/>
      <c r="R12" s="720"/>
      <c r="S12" s="721"/>
      <c r="T12" s="5"/>
      <c r="U12" s="26"/>
    </row>
    <row r="13" spans="1:21" ht="30" customHeight="1">
      <c r="A13" s="718" t="s">
        <v>390</v>
      </c>
      <c r="B13" s="724">
        <v>45689</v>
      </c>
      <c r="C13" s="722"/>
      <c r="D13" s="722"/>
      <c r="E13" s="725"/>
      <c r="F13" s="722">
        <v>45748</v>
      </c>
      <c r="G13" s="722"/>
      <c r="H13" s="723"/>
      <c r="I13" s="200" t="s">
        <v>25</v>
      </c>
      <c r="J13" s="726">
        <v>45869</v>
      </c>
      <c r="K13" s="722"/>
      <c r="L13" s="722"/>
      <c r="M13" s="727" t="s">
        <v>391</v>
      </c>
      <c r="N13" s="720"/>
      <c r="O13" s="720"/>
      <c r="P13" s="720"/>
      <c r="Q13" s="720"/>
      <c r="R13" s="720"/>
      <c r="S13" s="721"/>
      <c r="T13" s="5"/>
      <c r="U13" s="26"/>
    </row>
    <row r="14" spans="1:21" ht="30" customHeight="1">
      <c r="A14" s="272"/>
      <c r="B14" s="478"/>
      <c r="C14" s="473"/>
      <c r="D14" s="473"/>
      <c r="E14" s="474"/>
      <c r="F14" s="458"/>
      <c r="G14" s="458"/>
      <c r="H14" s="476"/>
      <c r="I14" s="200" t="s">
        <v>25</v>
      </c>
      <c r="J14" s="477"/>
      <c r="K14" s="458"/>
      <c r="L14" s="458"/>
      <c r="M14" s="478"/>
      <c r="N14" s="473"/>
      <c r="O14" s="473"/>
      <c r="P14" s="473"/>
      <c r="Q14" s="473"/>
      <c r="R14" s="473"/>
      <c r="S14" s="474"/>
      <c r="T14" s="5"/>
    </row>
    <row r="15" spans="1:21" ht="30" customHeight="1">
      <c r="A15" s="272"/>
      <c r="B15" s="478"/>
      <c r="C15" s="473"/>
      <c r="D15" s="473"/>
      <c r="E15" s="474"/>
      <c r="F15" s="458"/>
      <c r="G15" s="458"/>
      <c r="H15" s="476"/>
      <c r="I15" s="200" t="s">
        <v>25</v>
      </c>
      <c r="J15" s="477"/>
      <c r="K15" s="458"/>
      <c r="L15" s="458"/>
      <c r="M15" s="478"/>
      <c r="N15" s="473"/>
      <c r="O15" s="473"/>
      <c r="P15" s="473"/>
      <c r="Q15" s="473"/>
      <c r="R15" s="473"/>
      <c r="S15" s="474"/>
      <c r="T15" s="5"/>
    </row>
    <row r="16" spans="1:21" ht="18" customHeight="1">
      <c r="A16" s="479"/>
      <c r="B16" s="479"/>
      <c r="C16" s="479"/>
      <c r="D16" s="479"/>
      <c r="E16" s="479"/>
      <c r="F16" s="479"/>
      <c r="G16" s="479"/>
      <c r="H16" s="479"/>
      <c r="I16" s="479"/>
      <c r="J16" s="479"/>
      <c r="K16" s="479"/>
      <c r="L16" s="479"/>
      <c r="M16" s="479"/>
      <c r="N16" s="479"/>
      <c r="O16" s="479"/>
      <c r="P16" s="479"/>
      <c r="Q16" s="479"/>
      <c r="R16" s="5"/>
      <c r="S16" s="18"/>
      <c r="T16" s="5"/>
    </row>
    <row r="17" spans="1:21" ht="18" customHeight="1">
      <c r="A17" s="5"/>
      <c r="B17" s="5"/>
      <c r="C17" s="5"/>
      <c r="D17" s="5"/>
      <c r="E17" s="5"/>
      <c r="F17" s="5"/>
      <c r="G17" s="5"/>
      <c r="I17" s="5"/>
      <c r="J17" s="5"/>
      <c r="K17" s="5"/>
      <c r="L17" s="5"/>
      <c r="M17" s="5"/>
      <c r="N17" s="5"/>
      <c r="O17" s="5"/>
      <c r="P17" s="5"/>
      <c r="Q17" s="5"/>
      <c r="R17" s="5"/>
      <c r="S17" s="5"/>
      <c r="T17" s="5"/>
    </row>
    <row r="18" spans="1:21" ht="30" customHeight="1">
      <c r="A18" s="4" t="s">
        <v>36</v>
      </c>
    </row>
    <row r="19" spans="1:21" ht="18" customHeight="1">
      <c r="A19" s="456" t="s">
        <v>38</v>
      </c>
      <c r="B19" s="456"/>
      <c r="C19" s="456"/>
      <c r="D19" s="456"/>
      <c r="E19" s="456" t="s">
        <v>35</v>
      </c>
      <c r="F19" s="456"/>
      <c r="G19" s="456"/>
      <c r="H19" s="456"/>
      <c r="I19" s="456"/>
      <c r="J19" s="456"/>
      <c r="K19" s="456"/>
      <c r="L19" s="463" t="s">
        <v>217</v>
      </c>
      <c r="M19" s="463"/>
      <c r="N19" s="463"/>
      <c r="O19" s="463"/>
      <c r="P19" s="463"/>
      <c r="Q19" s="464"/>
      <c r="R19" s="24" t="s">
        <v>27</v>
      </c>
      <c r="S19" s="24" t="s">
        <v>27</v>
      </c>
    </row>
    <row r="20" spans="1:21" ht="18" customHeight="1">
      <c r="A20" s="456"/>
      <c r="B20" s="456"/>
      <c r="C20" s="456"/>
      <c r="D20" s="456"/>
      <c r="E20" s="456"/>
      <c r="F20" s="456"/>
      <c r="G20" s="456"/>
      <c r="H20" s="456"/>
      <c r="I20" s="456"/>
      <c r="J20" s="456"/>
      <c r="K20" s="456"/>
      <c r="L20" s="465"/>
      <c r="M20" s="465"/>
      <c r="N20" s="465"/>
      <c r="O20" s="465"/>
      <c r="P20" s="465"/>
      <c r="Q20" s="466"/>
      <c r="R20" s="25" t="s">
        <v>29</v>
      </c>
      <c r="S20" s="25" t="s">
        <v>28</v>
      </c>
    </row>
    <row r="21" spans="1:21" ht="30" customHeight="1">
      <c r="A21" s="449" t="s">
        <v>21</v>
      </c>
      <c r="B21" s="449"/>
      <c r="C21" s="449"/>
      <c r="D21" s="449"/>
      <c r="E21" s="724">
        <v>45748</v>
      </c>
      <c r="F21" s="722"/>
      <c r="G21" s="722"/>
      <c r="H21" s="200" t="s">
        <v>25</v>
      </c>
      <c r="I21" s="722">
        <v>45930</v>
      </c>
      <c r="J21" s="722"/>
      <c r="K21" s="725"/>
      <c r="L21" s="728" t="s">
        <v>392</v>
      </c>
      <c r="M21" s="729"/>
      <c r="N21" s="729"/>
      <c r="O21" s="729"/>
      <c r="P21" s="729"/>
      <c r="Q21" s="730"/>
      <c r="R21" s="731">
        <v>1</v>
      </c>
      <c r="S21" s="731">
        <v>14</v>
      </c>
      <c r="U21" s="26"/>
    </row>
    <row r="22" spans="1:21" ht="30" customHeight="1">
      <c r="A22" s="449" t="s">
        <v>22</v>
      </c>
      <c r="B22" s="449"/>
      <c r="C22" s="449"/>
      <c r="D22" s="449"/>
      <c r="E22" s="724">
        <v>45717</v>
      </c>
      <c r="F22" s="722"/>
      <c r="G22" s="722"/>
      <c r="H22" s="200" t="s">
        <v>25</v>
      </c>
      <c r="I22" s="722">
        <v>45900</v>
      </c>
      <c r="J22" s="722"/>
      <c r="K22" s="725"/>
      <c r="L22" s="728" t="s">
        <v>393</v>
      </c>
      <c r="M22" s="729"/>
      <c r="N22" s="729"/>
      <c r="O22" s="729"/>
      <c r="P22" s="729"/>
      <c r="Q22" s="730"/>
      <c r="R22" s="731">
        <v>2</v>
      </c>
      <c r="S22" s="731">
        <v>24</v>
      </c>
      <c r="U22" s="26"/>
    </row>
    <row r="23" spans="1:21" ht="30" customHeight="1">
      <c r="A23" s="449" t="s">
        <v>23</v>
      </c>
      <c r="B23" s="449"/>
      <c r="C23" s="449"/>
      <c r="D23" s="449"/>
      <c r="E23" s="223"/>
      <c r="F23" s="224"/>
      <c r="G23" s="224"/>
      <c r="H23" s="200"/>
      <c r="I23" s="224"/>
      <c r="J23" s="224"/>
      <c r="K23" s="225"/>
      <c r="L23" s="226"/>
      <c r="M23" s="227"/>
      <c r="N23" s="227"/>
      <c r="O23" s="227"/>
      <c r="P23" s="227"/>
      <c r="Q23" s="228"/>
      <c r="R23" s="130"/>
      <c r="S23" s="130"/>
      <c r="U23" s="26"/>
    </row>
    <row r="24" spans="1:21" ht="30" customHeight="1">
      <c r="A24" s="446" t="s">
        <v>247</v>
      </c>
      <c r="B24" s="446"/>
      <c r="C24" s="446"/>
      <c r="D24" s="446"/>
      <c r="E24" s="457"/>
      <c r="F24" s="458"/>
      <c r="G24" s="458"/>
      <c r="H24" s="200" t="s">
        <v>25</v>
      </c>
      <c r="I24" s="458"/>
      <c r="J24" s="458"/>
      <c r="K24" s="459"/>
      <c r="L24" s="460"/>
      <c r="M24" s="461"/>
      <c r="N24" s="461"/>
      <c r="O24" s="461"/>
      <c r="P24" s="461"/>
      <c r="Q24" s="462"/>
      <c r="R24" s="130"/>
      <c r="S24" s="130"/>
    </row>
    <row r="25" spans="1:21" ht="30" customHeight="1">
      <c r="A25" s="446" t="s">
        <v>248</v>
      </c>
      <c r="B25" s="446"/>
      <c r="C25" s="446"/>
      <c r="D25" s="446"/>
      <c r="E25" s="457"/>
      <c r="F25" s="458"/>
      <c r="G25" s="458"/>
      <c r="H25" s="200" t="s">
        <v>25</v>
      </c>
      <c r="I25" s="458"/>
      <c r="J25" s="458"/>
      <c r="K25" s="459"/>
      <c r="L25" s="460"/>
      <c r="M25" s="461"/>
      <c r="N25" s="461"/>
      <c r="O25" s="461"/>
      <c r="P25" s="461"/>
      <c r="Q25" s="462"/>
      <c r="R25" s="130"/>
      <c r="S25" s="130"/>
    </row>
    <row r="26" spans="1:21" ht="31" customHeight="1">
      <c r="A26" s="454" t="s">
        <v>216</v>
      </c>
      <c r="B26" s="455"/>
      <c r="C26" s="455"/>
      <c r="D26" s="455"/>
      <c r="E26" s="455"/>
      <c r="F26" s="455"/>
      <c r="G26" s="455"/>
      <c r="H26" s="455"/>
      <c r="I26" s="455"/>
      <c r="J26" s="455"/>
      <c r="K26" s="456" t="s">
        <v>24</v>
      </c>
      <c r="L26" s="456"/>
      <c r="M26" s="456"/>
      <c r="N26" s="456"/>
      <c r="O26" s="456"/>
      <c r="P26" s="456"/>
      <c r="Q26" s="456"/>
      <c r="R26" s="6">
        <f>SUM(R21:R25)</f>
        <v>3</v>
      </c>
      <c r="S26" s="6">
        <f>SUM(S21:S25)</f>
        <v>38</v>
      </c>
      <c r="T26" s="10" t="s">
        <v>39</v>
      </c>
      <c r="U26" s="291" t="s">
        <v>120</v>
      </c>
    </row>
    <row r="27" spans="1:21" ht="30" customHeight="1">
      <c r="A27" s="4"/>
      <c r="D27" s="7"/>
    </row>
    <row r="28" spans="1:21" ht="30" customHeight="1">
      <c r="A28" s="4" t="s">
        <v>37</v>
      </c>
      <c r="B28" s="12" t="s">
        <v>215</v>
      </c>
      <c r="C28" s="12"/>
      <c r="D28" s="7"/>
    </row>
    <row r="29" spans="1:21" ht="30" customHeight="1">
      <c r="A29" s="207" t="s">
        <v>17</v>
      </c>
      <c r="B29" s="447" t="s">
        <v>220</v>
      </c>
      <c r="C29" s="448"/>
      <c r="D29" s="447" t="s">
        <v>18</v>
      </c>
      <c r="E29" s="487"/>
      <c r="F29" s="487"/>
      <c r="G29" s="487"/>
      <c r="H29" s="487"/>
      <c r="I29" s="487"/>
      <c r="J29" s="487"/>
      <c r="K29" s="487"/>
      <c r="L29" s="487"/>
      <c r="M29" s="487"/>
      <c r="N29" s="448"/>
      <c r="O29" s="456" t="s">
        <v>19</v>
      </c>
      <c r="P29" s="456"/>
      <c r="Q29" s="447"/>
      <c r="R29" s="213" t="s">
        <v>221</v>
      </c>
      <c r="S29" s="213" t="s">
        <v>222</v>
      </c>
    </row>
    <row r="30" spans="1:21" ht="30" customHeight="1">
      <c r="A30" s="733" t="s">
        <v>394</v>
      </c>
      <c r="B30" s="734">
        <v>30</v>
      </c>
      <c r="C30" s="735"/>
      <c r="D30" s="736">
        <v>45748</v>
      </c>
      <c r="E30" s="737"/>
      <c r="F30" s="737"/>
      <c r="G30" s="737"/>
      <c r="H30" s="738"/>
      <c r="I30" s="201" t="s">
        <v>25</v>
      </c>
      <c r="J30" s="739">
        <v>45838</v>
      </c>
      <c r="K30" s="737"/>
      <c r="L30" s="737"/>
      <c r="M30" s="737"/>
      <c r="N30" s="740"/>
      <c r="O30" s="741">
        <v>60</v>
      </c>
      <c r="P30" s="742"/>
      <c r="Q30" s="208" t="s">
        <v>26</v>
      </c>
      <c r="R30" s="743">
        <v>400</v>
      </c>
      <c r="S30" s="210">
        <f>ROUNDDOWN(R30/O30,2)</f>
        <v>6.66</v>
      </c>
      <c r="U30" s="26"/>
    </row>
    <row r="31" spans="1:21" ht="30" customHeight="1">
      <c r="A31" s="202"/>
      <c r="B31" s="436"/>
      <c r="C31" s="437"/>
      <c r="D31" s="438"/>
      <c r="E31" s="439"/>
      <c r="F31" s="439"/>
      <c r="G31" s="439"/>
      <c r="H31" s="440"/>
      <c r="I31" s="201" t="s">
        <v>25</v>
      </c>
      <c r="J31" s="485"/>
      <c r="K31" s="439"/>
      <c r="L31" s="439"/>
      <c r="M31" s="439"/>
      <c r="N31" s="486"/>
      <c r="O31" s="441"/>
      <c r="P31" s="442"/>
      <c r="Q31" s="208" t="s">
        <v>26</v>
      </c>
      <c r="R31" s="209"/>
      <c r="S31" s="210" t="e">
        <f>ROUNDDOWN(R31/O31,2)</f>
        <v>#DIV/0!</v>
      </c>
    </row>
    <row r="32" spans="1:21" ht="30" customHeight="1">
      <c r="A32" s="211"/>
      <c r="B32" s="211"/>
      <c r="C32" s="211"/>
      <c r="D32" s="447" t="s">
        <v>20</v>
      </c>
      <c r="E32" s="487"/>
      <c r="F32" s="487"/>
      <c r="G32" s="487"/>
      <c r="H32" s="487"/>
      <c r="I32" s="487"/>
      <c r="J32" s="487"/>
      <c r="K32" s="487"/>
      <c r="L32" s="487"/>
      <c r="M32" s="487"/>
      <c r="N32" s="448"/>
      <c r="O32" s="488">
        <f>SUM(O30:P31)</f>
        <v>60</v>
      </c>
      <c r="P32" s="489"/>
      <c r="Q32" s="212" t="s">
        <v>223</v>
      </c>
      <c r="R32" s="26" t="s">
        <v>224</v>
      </c>
      <c r="S32" s="26"/>
      <c r="U32" s="291" t="s">
        <v>120</v>
      </c>
    </row>
    <row r="33" spans="1:23" ht="30" customHeight="1">
      <c r="A33" s="211"/>
      <c r="B33" s="211"/>
      <c r="C33" s="211"/>
      <c r="D33" s="443" t="s">
        <v>240</v>
      </c>
      <c r="E33" s="444"/>
      <c r="F33" s="444"/>
      <c r="G33" s="444"/>
      <c r="H33" s="444"/>
      <c r="I33" s="444"/>
      <c r="J33" s="444"/>
      <c r="K33" s="444"/>
      <c r="L33" s="444"/>
      <c r="M33" s="444"/>
      <c r="N33" s="445"/>
      <c r="O33" s="480">
        <f>ROUNDDOWN(S26/O32,3)</f>
        <v>0.63300000000000001</v>
      </c>
      <c r="P33" s="481"/>
      <c r="Q33" s="482"/>
      <c r="R33" s="483"/>
      <c r="S33" s="484"/>
      <c r="T33" s="484"/>
      <c r="U33"/>
    </row>
    <row r="34" spans="1:23" ht="18" customHeight="1">
      <c r="A34" s="239"/>
      <c r="B34" s="239"/>
      <c r="C34" s="239"/>
      <c r="D34" s="239"/>
      <c r="E34" s="239"/>
      <c r="F34" s="239"/>
      <c r="G34" s="239"/>
      <c r="H34" s="239"/>
      <c r="I34" s="239"/>
      <c r="J34" s="239"/>
      <c r="K34" s="239"/>
      <c r="L34" s="239"/>
      <c r="M34" s="450" t="s">
        <v>249</v>
      </c>
      <c r="N34" s="451"/>
      <c r="O34" s="451"/>
      <c r="P34" s="451"/>
      <c r="Q34" s="451"/>
      <c r="R34" s="451"/>
      <c r="S34" s="239"/>
      <c r="T34" s="239"/>
    </row>
    <row r="35" spans="1:23" ht="30" customHeight="1">
      <c r="M35" s="451"/>
      <c r="N35" s="451"/>
      <c r="O35" s="451"/>
      <c r="P35" s="451"/>
      <c r="Q35" s="451"/>
      <c r="R35" s="451"/>
      <c r="U35"/>
    </row>
    <row r="36" spans="1:23" s="14" customFormat="1" ht="18.75" customHeight="1">
      <c r="A36"/>
      <c r="B36"/>
      <c r="C36"/>
      <c r="D36"/>
      <c r="E36"/>
      <c r="F36"/>
      <c r="G36"/>
      <c r="H36"/>
      <c r="I36"/>
      <c r="J36"/>
      <c r="K36"/>
      <c r="L36"/>
      <c r="M36"/>
      <c r="N36"/>
      <c r="O36"/>
      <c r="P36"/>
      <c r="Q36"/>
      <c r="R36"/>
      <c r="S36"/>
      <c r="T36"/>
      <c r="U36"/>
      <c r="V36"/>
      <c r="W36"/>
    </row>
    <row r="37" spans="1:23" s="14" customFormat="1" ht="13.5" customHeight="1"/>
    <row r="38" spans="1:23" s="14" customFormat="1" ht="27" customHeight="1">
      <c r="O38" s="452" t="s">
        <v>250</v>
      </c>
      <c r="P38" s="452"/>
      <c r="Q38" s="452"/>
      <c r="R38" s="452" t="str">
        <f>IF(O33&gt;=0.25,"○","×（補助要件を満たしません。確認してください）")</f>
        <v>○</v>
      </c>
      <c r="S38" s="452"/>
    </row>
    <row r="39" spans="1:23" s="14" customFormat="1" ht="27" customHeight="1">
      <c r="O39" s="452" t="s">
        <v>251</v>
      </c>
      <c r="P39" s="452"/>
      <c r="Q39" s="452"/>
      <c r="R39" s="452" t="str">
        <f>IF(O33&gt;=0.5,"○","×（補助要件を満たしません。確認してください）")</f>
        <v>○</v>
      </c>
      <c r="S39" s="452"/>
    </row>
    <row r="40" spans="1:23" s="14" customFormat="1" ht="27" customHeight="1"/>
    <row r="41" spans="1:23" s="14" customFormat="1" ht="27" customHeight="1"/>
    <row r="42" spans="1:23" s="14" customFormat="1" ht="27" customHeight="1"/>
    <row r="43" spans="1:23" s="14" customFormat="1" ht="27" customHeight="1"/>
    <row r="44" spans="1:23" s="14" customFormat="1" ht="27" customHeight="1"/>
    <row r="45" spans="1:23" s="14" customFormat="1" ht="27" customHeight="1"/>
    <row r="46" spans="1:23" s="14" customFormat="1" ht="27" customHeight="1"/>
    <row r="47" spans="1:23" s="14" customFormat="1" ht="27" customHeight="1"/>
    <row r="48" spans="1:23" s="14" customFormat="1" ht="27" customHeight="1"/>
    <row r="49" spans="1:23" s="14" customFormat="1" ht="27" customHeight="1"/>
    <row r="50" spans="1:23" s="14" customFormat="1" ht="27" customHeight="1"/>
    <row r="51" spans="1:23" s="14" customFormat="1" ht="27" customHeight="1"/>
    <row r="52" spans="1:23" s="14" customFormat="1" ht="27" customHeight="1"/>
    <row r="53" spans="1:23" s="14" customFormat="1" ht="27" customHeight="1"/>
    <row r="54" spans="1:23" s="14" customFormat="1" ht="27" customHeight="1"/>
    <row r="55" spans="1:23" s="14" customFormat="1" ht="27" customHeight="1"/>
    <row r="56" spans="1:23" s="14" customFormat="1" ht="27" customHeight="1"/>
    <row r="57" spans="1:23" s="14" customFormat="1" ht="27" customHeight="1"/>
    <row r="58" spans="1:23" s="14" customFormat="1" ht="30" customHeight="1"/>
    <row r="59" spans="1:23" s="14" customFormat="1" ht="12.5"/>
    <row r="60" spans="1:23">
      <c r="A60" s="14"/>
      <c r="B60" s="14"/>
      <c r="C60" s="14"/>
      <c r="D60" s="14"/>
      <c r="E60" s="14"/>
      <c r="F60" s="14"/>
      <c r="G60" s="14"/>
      <c r="H60" s="14"/>
      <c r="I60" s="14"/>
      <c r="J60" s="14"/>
      <c r="K60" s="14"/>
      <c r="L60" s="14"/>
      <c r="M60" s="14"/>
      <c r="N60" s="14"/>
      <c r="O60" s="14"/>
      <c r="P60" s="14"/>
      <c r="Q60" s="14"/>
      <c r="R60" s="14"/>
      <c r="S60" s="14"/>
      <c r="T60" s="14"/>
      <c r="U60" s="19"/>
      <c r="V60" s="14"/>
      <c r="W60" s="14"/>
    </row>
    <row r="61" spans="1:23">
      <c r="A61" s="14"/>
    </row>
  </sheetData>
  <mergeCells count="65">
    <mergeCell ref="A16:Q16"/>
    <mergeCell ref="B15:E15"/>
    <mergeCell ref="O33:Q33"/>
    <mergeCell ref="R33:T33"/>
    <mergeCell ref="D30:H30"/>
    <mergeCell ref="J30:N30"/>
    <mergeCell ref="D29:N29"/>
    <mergeCell ref="O29:Q29"/>
    <mergeCell ref="O30:P30"/>
    <mergeCell ref="D32:N32"/>
    <mergeCell ref="O32:P32"/>
    <mergeCell ref="J31:N31"/>
    <mergeCell ref="J6:S6"/>
    <mergeCell ref="F12:H12"/>
    <mergeCell ref="J12:L12"/>
    <mergeCell ref="M12:S12"/>
    <mergeCell ref="B13:E13"/>
    <mergeCell ref="F13:H13"/>
    <mergeCell ref="J13:L13"/>
    <mergeCell ref="M13:S13"/>
    <mergeCell ref="B11:E11"/>
    <mergeCell ref="F11:L11"/>
    <mergeCell ref="M11:S11"/>
    <mergeCell ref="B12:E12"/>
    <mergeCell ref="E24:G24"/>
    <mergeCell ref="I24:K24"/>
    <mergeCell ref="L24:Q24"/>
    <mergeCell ref="L21:Q21"/>
    <mergeCell ref="B14:E14"/>
    <mergeCell ref="A23:D23"/>
    <mergeCell ref="J15:L15"/>
    <mergeCell ref="M15:S15"/>
    <mergeCell ref="F14:H14"/>
    <mergeCell ref="J14:L14"/>
    <mergeCell ref="M14:S14"/>
    <mergeCell ref="F15:H15"/>
    <mergeCell ref="O38:Q38"/>
    <mergeCell ref="O39:Q39"/>
    <mergeCell ref="R38:S38"/>
    <mergeCell ref="R39:S39"/>
    <mergeCell ref="A3:T3"/>
    <mergeCell ref="A26:J26"/>
    <mergeCell ref="K26:Q26"/>
    <mergeCell ref="A19:D20"/>
    <mergeCell ref="E25:G25"/>
    <mergeCell ref="I25:K25"/>
    <mergeCell ref="L25:Q25"/>
    <mergeCell ref="A22:D22"/>
    <mergeCell ref="E19:K20"/>
    <mergeCell ref="L19:Q20"/>
    <mergeCell ref="E21:G21"/>
    <mergeCell ref="I21:K21"/>
    <mergeCell ref="A24:D24"/>
    <mergeCell ref="B30:C30"/>
    <mergeCell ref="B29:C29"/>
    <mergeCell ref="A21:D21"/>
    <mergeCell ref="M34:R35"/>
    <mergeCell ref="E22:G22"/>
    <mergeCell ref="I22:K22"/>
    <mergeCell ref="L22:Q22"/>
    <mergeCell ref="B31:C31"/>
    <mergeCell ref="D31:H31"/>
    <mergeCell ref="O31:P31"/>
    <mergeCell ref="D33:N33"/>
    <mergeCell ref="A25:D25"/>
  </mergeCells>
  <phoneticPr fontId="2"/>
  <printOptions horizontalCentered="1"/>
  <pageMargins left="0.70866141732283472" right="0.51181102362204722" top="0.74803149606299213" bottom="0.74803149606299213" header="0.31496062992125984" footer="0.31496062992125984"/>
  <pageSetup paperSize="9" scale="85"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E67FE-F082-4AA0-AD88-F6AA7476FC82}">
  <sheetPr>
    <tabColor indexed="13"/>
  </sheetPr>
  <dimension ref="A1:S29"/>
  <sheetViews>
    <sheetView showGridLines="0" view="pageBreakPreview" zoomScale="90" zoomScaleNormal="100" zoomScaleSheetLayoutView="90" workbookViewId="0">
      <selection activeCell="X9" sqref="X9"/>
    </sheetView>
  </sheetViews>
  <sheetFormatPr defaultRowHeight="13"/>
  <cols>
    <col min="1" max="1" width="22.6328125" customWidth="1"/>
    <col min="2" max="6" width="4.1796875" customWidth="1"/>
    <col min="7" max="13" width="3.6328125" customWidth="1"/>
    <col min="14" max="18" width="10.6328125" customWidth="1"/>
  </cols>
  <sheetData>
    <row r="1" spans="1:19" s="203" customFormat="1" ht="36.75" customHeight="1">
      <c r="A1" s="307" t="s">
        <v>358</v>
      </c>
    </row>
    <row r="2" spans="1:19" ht="18" customHeight="1">
      <c r="A2" s="4"/>
      <c r="D2" s="7"/>
    </row>
    <row r="3" spans="1:19" ht="30" customHeight="1" thickBot="1">
      <c r="A3" s="4" t="s">
        <v>41</v>
      </c>
    </row>
    <row r="4" spans="1:19" s="14" customFormat="1" ht="18.75" customHeight="1">
      <c r="A4" s="15"/>
      <c r="B4" s="518" t="s">
        <v>4</v>
      </c>
      <c r="C4" s="499"/>
      <c r="D4" s="499"/>
      <c r="E4" s="499"/>
      <c r="F4" s="519"/>
      <c r="G4" s="518" t="s">
        <v>153</v>
      </c>
      <c r="H4" s="499"/>
      <c r="I4" s="499"/>
      <c r="J4" s="499"/>
      <c r="K4" s="499"/>
      <c r="L4" s="499"/>
      <c r="M4" s="519"/>
      <c r="N4" s="499" t="s">
        <v>50</v>
      </c>
      <c r="O4" s="499"/>
      <c r="P4" s="499"/>
      <c r="Q4" s="499"/>
      <c r="R4" s="500"/>
    </row>
    <row r="5" spans="1:19" s="14" customFormat="1" ht="13.5" customHeight="1">
      <c r="A5" s="517" t="s">
        <v>63</v>
      </c>
      <c r="B5" s="501"/>
      <c r="C5" s="502"/>
      <c r="D5" s="502"/>
      <c r="E5" s="502"/>
      <c r="F5" s="503"/>
      <c r="G5" s="504" t="s">
        <v>0</v>
      </c>
      <c r="H5" s="505"/>
      <c r="I5" s="505"/>
      <c r="J5" s="505"/>
      <c r="K5" s="505"/>
      <c r="L5" s="505"/>
      <c r="M5" s="506"/>
      <c r="N5" s="501"/>
      <c r="O5" s="502"/>
      <c r="P5" s="502"/>
      <c r="Q5" s="502"/>
      <c r="R5" s="507"/>
    </row>
    <row r="6" spans="1:19" s="14" customFormat="1" ht="27" customHeight="1">
      <c r="A6" s="512"/>
      <c r="B6" s="508" t="s">
        <v>42</v>
      </c>
      <c r="C6" s="509"/>
      <c r="D6" s="509"/>
      <c r="E6" s="509"/>
      <c r="F6" s="510"/>
      <c r="G6" s="747">
        <v>240000</v>
      </c>
      <c r="H6" s="748"/>
      <c r="I6" s="748"/>
      <c r="J6" s="748"/>
      <c r="K6" s="748"/>
      <c r="L6" s="748"/>
      <c r="M6" s="749"/>
      <c r="N6" s="744" t="s">
        <v>396</v>
      </c>
      <c r="O6" s="745"/>
      <c r="P6" s="745"/>
      <c r="Q6" s="745"/>
      <c r="R6" s="746"/>
    </row>
    <row r="7" spans="1:19" s="14" customFormat="1" ht="27" customHeight="1">
      <c r="A7" s="512"/>
      <c r="B7" s="538" t="s">
        <v>43</v>
      </c>
      <c r="C7" s="533"/>
      <c r="D7" s="533"/>
      <c r="E7" s="533"/>
      <c r="F7" s="534"/>
      <c r="G7" s="527"/>
      <c r="H7" s="528"/>
      <c r="I7" s="528"/>
      <c r="J7" s="528"/>
      <c r="K7" s="528"/>
      <c r="L7" s="528"/>
      <c r="M7" s="529"/>
      <c r="N7" s="530"/>
      <c r="O7" s="531"/>
      <c r="P7" s="531"/>
      <c r="Q7" s="531"/>
      <c r="R7" s="532"/>
    </row>
    <row r="8" spans="1:19" s="14" customFormat="1" ht="27" customHeight="1">
      <c r="A8" s="512"/>
      <c r="B8" s="538" t="s">
        <v>44</v>
      </c>
      <c r="C8" s="533"/>
      <c r="D8" s="533"/>
      <c r="E8" s="533"/>
      <c r="F8" s="534"/>
      <c r="G8" s="527"/>
      <c r="H8" s="528"/>
      <c r="I8" s="528"/>
      <c r="J8" s="528"/>
      <c r="K8" s="528"/>
      <c r="L8" s="528"/>
      <c r="M8" s="529"/>
      <c r="N8" s="530"/>
      <c r="O8" s="531"/>
      <c r="P8" s="531"/>
      <c r="Q8" s="531"/>
      <c r="R8" s="532"/>
    </row>
    <row r="9" spans="1:19" s="14" customFormat="1" ht="27" customHeight="1">
      <c r="A9" s="512"/>
      <c r="B9" s="538" t="s">
        <v>45</v>
      </c>
      <c r="C9" s="533"/>
      <c r="D9" s="533"/>
      <c r="E9" s="533"/>
      <c r="F9" s="534"/>
      <c r="G9" s="527"/>
      <c r="H9" s="528"/>
      <c r="I9" s="528"/>
      <c r="J9" s="528"/>
      <c r="K9" s="528"/>
      <c r="L9" s="528"/>
      <c r="M9" s="529"/>
      <c r="N9" s="530"/>
      <c r="O9" s="531"/>
      <c r="P9" s="531"/>
      <c r="Q9" s="531"/>
      <c r="R9" s="532"/>
    </row>
    <row r="10" spans="1:19" s="14" customFormat="1" ht="27" customHeight="1">
      <c r="A10" s="512"/>
      <c r="B10" s="538" t="s">
        <v>239</v>
      </c>
      <c r="C10" s="533"/>
      <c r="D10" s="533"/>
      <c r="E10" s="533"/>
      <c r="F10" s="534"/>
      <c r="G10" s="549"/>
      <c r="H10" s="550"/>
      <c r="I10" s="550"/>
      <c r="J10" s="550"/>
      <c r="K10" s="550"/>
      <c r="L10" s="550"/>
      <c r="M10" s="551"/>
      <c r="N10" s="552"/>
      <c r="O10" s="553"/>
      <c r="P10" s="553"/>
      <c r="Q10" s="553"/>
      <c r="R10" s="554"/>
    </row>
    <row r="11" spans="1:19" s="14" customFormat="1" ht="27" customHeight="1">
      <c r="A11" s="512"/>
      <c r="B11" s="538" t="s">
        <v>46</v>
      </c>
      <c r="C11" s="533"/>
      <c r="D11" s="533"/>
      <c r="E11" s="533"/>
      <c r="F11" s="534"/>
      <c r="G11" s="539">
        <f>SUM(G12:M14)</f>
        <v>4500</v>
      </c>
      <c r="H11" s="540"/>
      <c r="I11" s="540"/>
      <c r="J11" s="540"/>
      <c r="K11" s="540"/>
      <c r="L11" s="540"/>
      <c r="M11" s="541"/>
      <c r="N11" s="542"/>
      <c r="O11" s="543"/>
      <c r="P11" s="543"/>
      <c r="Q11" s="543"/>
      <c r="R11" s="544"/>
      <c r="S11" s="292" t="s">
        <v>127</v>
      </c>
    </row>
    <row r="12" spans="1:19" s="14" customFormat="1" ht="27" customHeight="1">
      <c r="A12" s="512"/>
      <c r="B12" s="16"/>
      <c r="C12" s="533" t="s">
        <v>47</v>
      </c>
      <c r="D12" s="533"/>
      <c r="E12" s="533"/>
      <c r="F12" s="534"/>
      <c r="G12" s="756">
        <v>1500</v>
      </c>
      <c r="H12" s="757"/>
      <c r="I12" s="757"/>
      <c r="J12" s="757"/>
      <c r="K12" s="757"/>
      <c r="L12" s="757"/>
      <c r="M12" s="758"/>
      <c r="N12" s="750" t="s">
        <v>397</v>
      </c>
      <c r="O12" s="751"/>
      <c r="P12" s="751"/>
      <c r="Q12" s="751"/>
      <c r="R12" s="752"/>
    </row>
    <row r="13" spans="1:19" s="14" customFormat="1" ht="27" customHeight="1">
      <c r="A13" s="512"/>
      <c r="B13" s="16"/>
      <c r="C13" s="533" t="s">
        <v>48</v>
      </c>
      <c r="D13" s="533"/>
      <c r="E13" s="533"/>
      <c r="F13" s="534"/>
      <c r="G13" s="527"/>
      <c r="H13" s="528"/>
      <c r="I13" s="528"/>
      <c r="J13" s="528"/>
      <c r="K13" s="528"/>
      <c r="L13" s="528"/>
      <c r="M13" s="529"/>
      <c r="N13" s="530"/>
      <c r="O13" s="531"/>
      <c r="P13" s="531"/>
      <c r="Q13" s="531"/>
      <c r="R13" s="532"/>
    </row>
    <row r="14" spans="1:19" s="14" customFormat="1" ht="27" customHeight="1">
      <c r="A14" s="512"/>
      <c r="B14" s="17"/>
      <c r="C14" s="493" t="s">
        <v>49</v>
      </c>
      <c r="D14" s="493"/>
      <c r="E14" s="493"/>
      <c r="F14" s="494"/>
      <c r="G14" s="759">
        <v>3000</v>
      </c>
      <c r="H14" s="760"/>
      <c r="I14" s="760"/>
      <c r="J14" s="760"/>
      <c r="K14" s="760"/>
      <c r="L14" s="760"/>
      <c r="M14" s="761"/>
      <c r="N14" s="753" t="s">
        <v>398</v>
      </c>
      <c r="O14" s="754"/>
      <c r="P14" s="754"/>
      <c r="Q14" s="754"/>
      <c r="R14" s="755"/>
    </row>
    <row r="15" spans="1:19" s="14" customFormat="1" ht="27" customHeight="1" thickBot="1">
      <c r="A15" s="513"/>
      <c r="B15" s="569" t="s">
        <v>56</v>
      </c>
      <c r="C15" s="520"/>
      <c r="D15" s="520"/>
      <c r="E15" s="520"/>
      <c r="F15" s="570"/>
      <c r="G15" s="522">
        <f>SUM(G6:M11)</f>
        <v>244500</v>
      </c>
      <c r="H15" s="523"/>
      <c r="I15" s="523"/>
      <c r="J15" s="523"/>
      <c r="K15" s="523"/>
      <c r="L15" s="523"/>
      <c r="M15" s="524"/>
      <c r="N15" s="490"/>
      <c r="O15" s="491"/>
      <c r="P15" s="491"/>
      <c r="Q15" s="491"/>
      <c r="R15" s="492"/>
      <c r="S15" s="292" t="s">
        <v>127</v>
      </c>
    </row>
    <row r="16" spans="1:19" s="14" customFormat="1" ht="27" customHeight="1">
      <c r="A16" s="511" t="s">
        <v>64</v>
      </c>
      <c r="B16" s="535" t="s">
        <v>54</v>
      </c>
      <c r="C16" s="536"/>
      <c r="D16" s="536"/>
      <c r="E16" s="536"/>
      <c r="F16" s="536"/>
      <c r="G16" s="747">
        <v>100000</v>
      </c>
      <c r="H16" s="748"/>
      <c r="I16" s="748"/>
      <c r="J16" s="748"/>
      <c r="K16" s="748"/>
      <c r="L16" s="748"/>
      <c r="M16" s="749"/>
      <c r="N16" s="765" t="s">
        <v>399</v>
      </c>
      <c r="O16" s="766"/>
      <c r="P16" s="766"/>
      <c r="Q16" s="766"/>
      <c r="R16" s="767"/>
      <c r="S16" s="292" t="s">
        <v>395</v>
      </c>
    </row>
    <row r="17" spans="1:19" s="14" customFormat="1" ht="27" customHeight="1">
      <c r="A17" s="512"/>
      <c r="B17" s="515" t="s">
        <v>252</v>
      </c>
      <c r="C17" s="537"/>
      <c r="D17" s="537"/>
      <c r="E17" s="537"/>
      <c r="F17" s="537"/>
      <c r="G17" s="756">
        <v>95000</v>
      </c>
      <c r="H17" s="757"/>
      <c r="I17" s="757"/>
      <c r="J17" s="757"/>
      <c r="K17" s="757"/>
      <c r="L17" s="757"/>
      <c r="M17" s="758"/>
      <c r="N17" s="750" t="s">
        <v>400</v>
      </c>
      <c r="O17" s="751"/>
      <c r="P17" s="751"/>
      <c r="Q17" s="751"/>
      <c r="R17" s="752"/>
    </row>
    <row r="18" spans="1:19" s="14" customFormat="1" ht="27" customHeight="1">
      <c r="A18" s="512"/>
      <c r="B18" s="514" t="s">
        <v>55</v>
      </c>
      <c r="C18" s="515"/>
      <c r="D18" s="515"/>
      <c r="E18" s="515"/>
      <c r="F18" s="516"/>
      <c r="G18" s="229"/>
      <c r="H18" s="230"/>
      <c r="I18" s="230"/>
      <c r="J18" s="230"/>
      <c r="K18" s="230"/>
      <c r="L18" s="230"/>
      <c r="M18" s="231"/>
      <c r="N18" s="232"/>
      <c r="O18" s="233"/>
      <c r="P18" s="233"/>
      <c r="Q18" s="233"/>
      <c r="R18" s="234"/>
    </row>
    <row r="19" spans="1:19" s="14" customFormat="1" ht="27" customHeight="1">
      <c r="A19" s="512"/>
      <c r="B19" s="525" t="s">
        <v>247</v>
      </c>
      <c r="C19" s="526"/>
      <c r="D19" s="526"/>
      <c r="E19" s="526"/>
      <c r="F19" s="526"/>
      <c r="G19" s="756">
        <v>190000</v>
      </c>
      <c r="H19" s="757"/>
      <c r="I19" s="757"/>
      <c r="J19" s="757"/>
      <c r="K19" s="757"/>
      <c r="L19" s="757"/>
      <c r="M19" s="758"/>
      <c r="N19" s="762" t="s">
        <v>401</v>
      </c>
      <c r="O19" s="763"/>
      <c r="P19" s="763"/>
      <c r="Q19" s="763"/>
      <c r="R19" s="764"/>
    </row>
    <row r="20" spans="1:19" s="14" customFormat="1" ht="27" customHeight="1">
      <c r="A20" s="512"/>
      <c r="B20" s="567" t="s">
        <v>253</v>
      </c>
      <c r="C20" s="568"/>
      <c r="D20" s="568"/>
      <c r="E20" s="568"/>
      <c r="F20" s="568"/>
      <c r="G20" s="495"/>
      <c r="H20" s="558"/>
      <c r="I20" s="558"/>
      <c r="J20" s="558"/>
      <c r="K20" s="558"/>
      <c r="L20" s="558"/>
      <c r="M20" s="559"/>
      <c r="N20" s="496"/>
      <c r="O20" s="497"/>
      <c r="P20" s="497"/>
      <c r="Q20" s="497"/>
      <c r="R20" s="498"/>
    </row>
    <row r="21" spans="1:19" s="14" customFormat="1" ht="27" customHeight="1" thickBot="1">
      <c r="A21" s="513"/>
      <c r="B21" s="520" t="s">
        <v>57</v>
      </c>
      <c r="C21" s="521"/>
      <c r="D21" s="521"/>
      <c r="E21" s="521"/>
      <c r="F21" s="521"/>
      <c r="G21" s="522">
        <f>SUM(G16:M20)</f>
        <v>385000</v>
      </c>
      <c r="H21" s="523"/>
      <c r="I21" s="523"/>
      <c r="J21" s="523"/>
      <c r="K21" s="523"/>
      <c r="L21" s="523"/>
      <c r="M21" s="524"/>
      <c r="N21" s="490"/>
      <c r="O21" s="491"/>
      <c r="P21" s="491"/>
      <c r="Q21" s="491"/>
      <c r="R21" s="492"/>
      <c r="S21" s="292" t="s">
        <v>127</v>
      </c>
    </row>
    <row r="22" spans="1:19" s="14" customFormat="1" ht="27" customHeight="1">
      <c r="A22" s="545" t="s">
        <v>6</v>
      </c>
      <c r="B22" s="548" t="s">
        <v>51</v>
      </c>
      <c r="C22" s="548"/>
      <c r="D22" s="548"/>
      <c r="E22" s="548"/>
      <c r="F22" s="548"/>
      <c r="G22" s="774">
        <v>800000</v>
      </c>
      <c r="H22" s="775"/>
      <c r="I22" s="775"/>
      <c r="J22" s="775"/>
      <c r="K22" s="775"/>
      <c r="L22" s="775"/>
      <c r="M22" s="776"/>
      <c r="N22" s="768" t="s">
        <v>402</v>
      </c>
      <c r="O22" s="769"/>
      <c r="P22" s="769"/>
      <c r="Q22" s="769"/>
      <c r="R22" s="770"/>
      <c r="S22" s="292" t="s">
        <v>405</v>
      </c>
    </row>
    <row r="23" spans="1:19" s="14" customFormat="1" ht="27" customHeight="1">
      <c r="A23" s="546"/>
      <c r="B23" s="533" t="s">
        <v>52</v>
      </c>
      <c r="C23" s="533"/>
      <c r="D23" s="533"/>
      <c r="E23" s="533"/>
      <c r="F23" s="533"/>
      <c r="G23" s="756">
        <v>160000</v>
      </c>
      <c r="H23" s="757"/>
      <c r="I23" s="757"/>
      <c r="J23" s="757"/>
      <c r="K23" s="757"/>
      <c r="L23" s="757"/>
      <c r="M23" s="758"/>
      <c r="N23" s="771" t="s">
        <v>404</v>
      </c>
      <c r="O23" s="772"/>
      <c r="P23" s="772"/>
      <c r="Q23" s="772"/>
      <c r="R23" s="773"/>
      <c r="S23" s="292" t="s">
        <v>407</v>
      </c>
    </row>
    <row r="24" spans="1:19" s="14" customFormat="1" ht="27" customHeight="1">
      <c r="A24" s="546"/>
      <c r="B24" s="533" t="s">
        <v>53</v>
      </c>
      <c r="C24" s="533"/>
      <c r="D24" s="533"/>
      <c r="E24" s="533"/>
      <c r="F24" s="533"/>
      <c r="G24" s="527"/>
      <c r="H24" s="528"/>
      <c r="I24" s="528"/>
      <c r="J24" s="528"/>
      <c r="K24" s="528"/>
      <c r="L24" s="528"/>
      <c r="M24" s="529"/>
      <c r="N24" s="530"/>
      <c r="O24" s="531"/>
      <c r="P24" s="531"/>
      <c r="Q24" s="531"/>
      <c r="R24" s="532"/>
    </row>
    <row r="25" spans="1:19" s="14" customFormat="1" ht="27" customHeight="1">
      <c r="A25" s="546"/>
      <c r="B25" s="493" t="s">
        <v>254</v>
      </c>
      <c r="C25" s="493"/>
      <c r="D25" s="493"/>
      <c r="E25" s="493"/>
      <c r="F25" s="493"/>
      <c r="G25" s="759"/>
      <c r="H25" s="777"/>
      <c r="I25" s="777"/>
      <c r="J25" s="777"/>
      <c r="K25" s="777"/>
      <c r="L25" s="777"/>
      <c r="M25" s="778"/>
      <c r="N25" s="753"/>
      <c r="O25" s="754"/>
      <c r="P25" s="754"/>
      <c r="Q25" s="754"/>
      <c r="R25" s="755"/>
      <c r="S25" s="292" t="s">
        <v>406</v>
      </c>
    </row>
    <row r="26" spans="1:19" s="14" customFormat="1" ht="27" customHeight="1" thickBot="1">
      <c r="A26" s="547"/>
      <c r="B26" s="560" t="s">
        <v>58</v>
      </c>
      <c r="C26" s="560"/>
      <c r="D26" s="560"/>
      <c r="E26" s="560"/>
      <c r="F26" s="560"/>
      <c r="G26" s="561">
        <f>SUM(G22:M25)</f>
        <v>960000</v>
      </c>
      <c r="H26" s="562"/>
      <c r="I26" s="562"/>
      <c r="J26" s="562"/>
      <c r="K26" s="562"/>
      <c r="L26" s="562"/>
      <c r="M26" s="563"/>
      <c r="N26" s="564"/>
      <c r="O26" s="565"/>
      <c r="P26" s="565"/>
      <c r="Q26" s="565"/>
      <c r="R26" s="566"/>
      <c r="S26" s="292" t="s">
        <v>127</v>
      </c>
    </row>
    <row r="27" spans="1:19" s="14" customFormat="1" ht="30" customHeight="1" thickTop="1" thickBot="1">
      <c r="A27" s="22"/>
      <c r="B27" s="520" t="s">
        <v>61</v>
      </c>
      <c r="C27" s="520"/>
      <c r="D27" s="520"/>
      <c r="E27" s="520"/>
      <c r="F27" s="520"/>
      <c r="G27" s="522">
        <f>SUM(G15,G21,G26)</f>
        <v>1589500</v>
      </c>
      <c r="H27" s="523"/>
      <c r="I27" s="523"/>
      <c r="J27" s="523"/>
      <c r="K27" s="523"/>
      <c r="L27" s="523"/>
      <c r="M27" s="524"/>
      <c r="N27" s="555"/>
      <c r="O27" s="556"/>
      <c r="P27" s="556"/>
      <c r="Q27" s="556"/>
      <c r="R27" s="557"/>
      <c r="S27" s="292" t="s">
        <v>127</v>
      </c>
    </row>
    <row r="28" spans="1:19" s="14" customFormat="1" ht="12.5"/>
    <row r="29" spans="1:19">
      <c r="A29" s="14"/>
    </row>
  </sheetData>
  <mergeCells count="73">
    <mergeCell ref="N10:R10"/>
    <mergeCell ref="B27:F27"/>
    <mergeCell ref="G27:M27"/>
    <mergeCell ref="N27:R27"/>
    <mergeCell ref="B25:F25"/>
    <mergeCell ref="G25:M25"/>
    <mergeCell ref="N25:R25"/>
    <mergeCell ref="B26:F26"/>
    <mergeCell ref="G26:M26"/>
    <mergeCell ref="N26:R26"/>
    <mergeCell ref="B20:F20"/>
    <mergeCell ref="G20:M20"/>
    <mergeCell ref="N20:R20"/>
    <mergeCell ref="B15:F15"/>
    <mergeCell ref="G15:M15"/>
    <mergeCell ref="A22:A26"/>
    <mergeCell ref="B22:F22"/>
    <mergeCell ref="G22:M22"/>
    <mergeCell ref="N22:R22"/>
    <mergeCell ref="B23:F23"/>
    <mergeCell ref="G23:M23"/>
    <mergeCell ref="N23:R23"/>
    <mergeCell ref="B24:F24"/>
    <mergeCell ref="G24:M24"/>
    <mergeCell ref="N24:R24"/>
    <mergeCell ref="N17:R17"/>
    <mergeCell ref="N15:R15"/>
    <mergeCell ref="N7:R7"/>
    <mergeCell ref="B8:F8"/>
    <mergeCell ref="G8:M8"/>
    <mergeCell ref="N8:R8"/>
    <mergeCell ref="B10:F10"/>
    <mergeCell ref="B7:F7"/>
    <mergeCell ref="G7:M7"/>
    <mergeCell ref="B9:F9"/>
    <mergeCell ref="G9:M9"/>
    <mergeCell ref="N9:R9"/>
    <mergeCell ref="B11:F11"/>
    <mergeCell ref="G11:M11"/>
    <mergeCell ref="N11:R11"/>
    <mergeCell ref="G10:M10"/>
    <mergeCell ref="A16:A21"/>
    <mergeCell ref="B18:F18"/>
    <mergeCell ref="A5:A15"/>
    <mergeCell ref="B4:F4"/>
    <mergeCell ref="G4:M4"/>
    <mergeCell ref="B21:F21"/>
    <mergeCell ref="G21:M21"/>
    <mergeCell ref="B19:F19"/>
    <mergeCell ref="G19:M19"/>
    <mergeCell ref="C12:F12"/>
    <mergeCell ref="G12:M12"/>
    <mergeCell ref="C13:F13"/>
    <mergeCell ref="G13:M13"/>
    <mergeCell ref="B16:F16"/>
    <mergeCell ref="G16:M16"/>
    <mergeCell ref="B17:F17"/>
    <mergeCell ref="N21:R21"/>
    <mergeCell ref="C14:F14"/>
    <mergeCell ref="G14:M14"/>
    <mergeCell ref="N14:R14"/>
    <mergeCell ref="N4:R4"/>
    <mergeCell ref="B5:F5"/>
    <mergeCell ref="G5:M5"/>
    <mergeCell ref="N5:R5"/>
    <mergeCell ref="B6:F6"/>
    <mergeCell ref="G6:M6"/>
    <mergeCell ref="N6:R6"/>
    <mergeCell ref="N19:R19"/>
    <mergeCell ref="N12:R12"/>
    <mergeCell ref="N13:R13"/>
    <mergeCell ref="N16:R16"/>
    <mergeCell ref="G17:M17"/>
  </mergeCells>
  <phoneticPr fontId="2"/>
  <printOptions horizontalCentered="1"/>
  <pageMargins left="0.70866141732283472" right="0.51181102362204722" top="0.74803149606299213" bottom="0.74803149606299213" header="0.31496062992125984" footer="0.31496062992125984"/>
  <pageSetup paperSize="9" scale="75" orientation="portrait"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1912C-5E22-4FF6-8331-2311B79A88D2}">
  <sheetPr>
    <tabColor indexed="13"/>
    <pageSetUpPr fitToPage="1"/>
  </sheetPr>
  <dimension ref="A1:S21"/>
  <sheetViews>
    <sheetView view="pageBreakPreview" zoomScale="90" zoomScaleNormal="100" zoomScaleSheetLayoutView="90" workbookViewId="0">
      <selection activeCell="Y22" sqref="Y22"/>
    </sheetView>
  </sheetViews>
  <sheetFormatPr defaultRowHeight="13"/>
  <cols>
    <col min="1" max="1" width="5.36328125" customWidth="1"/>
    <col min="2" max="2" width="18.54296875" customWidth="1"/>
    <col min="3" max="3" width="20.36328125" customWidth="1"/>
    <col min="4" max="4" width="17.26953125" customWidth="1"/>
    <col min="5" max="5" width="21.36328125" style="128" customWidth="1"/>
    <col min="6" max="6" width="3.26953125" style="129" customWidth="1"/>
    <col min="7" max="7" width="3.26953125" style="128" customWidth="1"/>
    <col min="8" max="8" width="3.26953125" style="129" customWidth="1"/>
    <col min="9" max="9" width="3.26953125" style="128" customWidth="1"/>
    <col min="10" max="10" width="3.26953125" customWidth="1"/>
    <col min="11" max="11" width="4.453125" style="129" customWidth="1"/>
    <col min="12" max="12" width="3.26953125" style="129" customWidth="1"/>
    <col min="13" max="14" width="3.26953125" style="128" customWidth="1"/>
    <col min="15" max="15" width="3.26953125" style="129" customWidth="1"/>
    <col min="16" max="16" width="3.26953125" style="128" customWidth="1"/>
    <col min="17" max="17" width="16.08984375" customWidth="1"/>
    <col min="18" max="18" width="8.6328125" customWidth="1"/>
  </cols>
  <sheetData>
    <row r="1" spans="1:19" s="216" customFormat="1" ht="39.75" customHeight="1">
      <c r="A1" s="293" t="s">
        <v>358</v>
      </c>
      <c r="B1" s="215"/>
      <c r="J1" s="217"/>
    </row>
    <row r="2" spans="1:19" s="216" customFormat="1" ht="39.75" customHeight="1">
      <c r="A2" s="293" t="s">
        <v>360</v>
      </c>
      <c r="B2" s="215"/>
      <c r="J2" s="217"/>
    </row>
    <row r="3" spans="1:19">
      <c r="B3" s="11" t="s">
        <v>126</v>
      </c>
      <c r="S3" s="294" t="s">
        <v>150</v>
      </c>
    </row>
    <row r="4" spans="1:19">
      <c r="B4" s="4"/>
      <c r="S4" s="295" t="s">
        <v>160</v>
      </c>
    </row>
    <row r="5" spans="1:19" ht="14">
      <c r="B5" s="571" t="s">
        <v>121</v>
      </c>
      <c r="C5" s="571"/>
      <c r="D5" s="571"/>
      <c r="E5" s="571"/>
      <c r="F5" s="571"/>
      <c r="G5" s="571"/>
      <c r="H5" s="571"/>
      <c r="I5" s="571"/>
      <c r="J5" s="571"/>
      <c r="K5" s="571"/>
      <c r="L5" s="571"/>
      <c r="M5" s="571"/>
      <c r="N5" s="571"/>
      <c r="O5" s="571"/>
      <c r="P5" s="571"/>
      <c r="Q5" s="571"/>
      <c r="S5" s="295"/>
    </row>
    <row r="6" spans="1:19" ht="14">
      <c r="B6" s="132"/>
      <c r="C6" s="132"/>
      <c r="D6" s="132"/>
      <c r="E6" s="132"/>
      <c r="F6" s="132"/>
      <c r="G6" s="132"/>
      <c r="H6" s="132"/>
      <c r="I6" s="132"/>
      <c r="J6" s="132"/>
      <c r="K6" s="132"/>
      <c r="L6" s="132"/>
      <c r="M6" s="132"/>
      <c r="N6" s="132"/>
      <c r="O6" s="132"/>
      <c r="P6" s="132"/>
      <c r="Q6" s="132"/>
      <c r="S6" s="295" t="s">
        <v>359</v>
      </c>
    </row>
    <row r="7" spans="1:19" s="142" customFormat="1" ht="14">
      <c r="B7" s="132"/>
      <c r="C7" s="132"/>
      <c r="D7" s="132"/>
      <c r="E7" s="132"/>
      <c r="F7" s="132"/>
      <c r="G7" s="132"/>
      <c r="H7" s="132"/>
      <c r="I7" s="132"/>
      <c r="J7" s="143" t="s">
        <v>219</v>
      </c>
      <c r="K7" s="143"/>
      <c r="L7" s="573" t="str">
        <f>基本情報シート!C20</f>
        <v>ヘルパーステーション○○</v>
      </c>
      <c r="M7" s="573"/>
      <c r="N7" s="573"/>
      <c r="O7" s="573"/>
      <c r="P7" s="573"/>
      <c r="Q7" s="573"/>
      <c r="S7" s="295" t="s">
        <v>161</v>
      </c>
    </row>
    <row r="8" spans="1:19" ht="14">
      <c r="B8" s="132"/>
      <c r="C8" s="132"/>
      <c r="D8" s="132"/>
      <c r="E8" s="132"/>
      <c r="F8" s="132"/>
      <c r="G8" s="132"/>
      <c r="H8" s="132"/>
      <c r="I8" s="132"/>
      <c r="J8" s="132"/>
      <c r="K8" s="132"/>
      <c r="L8" s="132"/>
      <c r="M8" s="132"/>
      <c r="N8" s="132"/>
      <c r="O8" s="132"/>
      <c r="P8" s="132"/>
      <c r="Q8" s="132"/>
    </row>
    <row r="9" spans="1:19" ht="20.149999999999999" customHeight="1">
      <c r="A9" s="572"/>
      <c r="B9" s="214" t="s">
        <v>122</v>
      </c>
      <c r="C9" s="574" t="s">
        <v>207</v>
      </c>
      <c r="D9" s="576" t="s">
        <v>123</v>
      </c>
      <c r="E9" s="577"/>
      <c r="F9" s="577"/>
      <c r="G9" s="577"/>
      <c r="H9" s="577"/>
      <c r="I9" s="577"/>
      <c r="J9" s="577"/>
      <c r="K9" s="577"/>
      <c r="L9" s="577"/>
      <c r="M9" s="577"/>
      <c r="N9" s="577"/>
      <c r="O9" s="577"/>
      <c r="P9" s="577"/>
      <c r="Q9" s="578"/>
      <c r="R9" s="574" t="s">
        <v>151</v>
      </c>
    </row>
    <row r="10" spans="1:19" ht="20.149999999999999" customHeight="1">
      <c r="A10" s="572"/>
      <c r="B10" s="214" t="s">
        <v>124</v>
      </c>
      <c r="C10" s="575"/>
      <c r="D10" s="214" t="s">
        <v>208</v>
      </c>
      <c r="E10" s="214" t="s">
        <v>209</v>
      </c>
      <c r="F10" s="579" t="s">
        <v>125</v>
      </c>
      <c r="G10" s="579"/>
      <c r="H10" s="579"/>
      <c r="I10" s="579"/>
      <c r="J10" s="579"/>
      <c r="K10" s="579"/>
      <c r="L10" s="579"/>
      <c r="M10" s="579"/>
      <c r="N10" s="579"/>
      <c r="O10" s="579"/>
      <c r="P10" s="579"/>
      <c r="Q10" s="214" t="s">
        <v>420</v>
      </c>
      <c r="R10" s="575"/>
    </row>
    <row r="11" spans="1:19" ht="20.149999999999999" customHeight="1">
      <c r="A11" s="6">
        <v>1</v>
      </c>
      <c r="B11" s="779" t="s">
        <v>399</v>
      </c>
      <c r="C11" s="779" t="s">
        <v>21</v>
      </c>
      <c r="D11" s="779" t="s">
        <v>412</v>
      </c>
      <c r="E11" s="779" t="s">
        <v>416</v>
      </c>
      <c r="F11" s="780">
        <v>45748</v>
      </c>
      <c r="G11" s="781"/>
      <c r="H11" s="781"/>
      <c r="I11" s="781"/>
      <c r="J11" s="781"/>
      <c r="K11" s="204" t="s">
        <v>25</v>
      </c>
      <c r="L11" s="781">
        <v>45930</v>
      </c>
      <c r="M11" s="781"/>
      <c r="N11" s="781"/>
      <c r="O11" s="781"/>
      <c r="P11" s="781"/>
      <c r="Q11" s="782">
        <v>100000</v>
      </c>
      <c r="R11" s="782">
        <v>14</v>
      </c>
    </row>
    <row r="12" spans="1:19" ht="20.149999999999999" customHeight="1">
      <c r="A12" s="6">
        <v>2</v>
      </c>
      <c r="B12" s="779" t="s">
        <v>408</v>
      </c>
      <c r="C12" s="779" t="s">
        <v>410</v>
      </c>
      <c r="D12" s="779" t="s">
        <v>413</v>
      </c>
      <c r="E12" s="779" t="s">
        <v>417</v>
      </c>
      <c r="F12" s="780">
        <v>45809</v>
      </c>
      <c r="G12" s="781"/>
      <c r="H12" s="781"/>
      <c r="I12" s="781"/>
      <c r="J12" s="781"/>
      <c r="K12" s="204" t="s">
        <v>25</v>
      </c>
      <c r="L12" s="781">
        <v>45868</v>
      </c>
      <c r="M12" s="781"/>
      <c r="N12" s="781"/>
      <c r="O12" s="781"/>
      <c r="P12" s="781"/>
      <c r="Q12" s="782">
        <v>50000</v>
      </c>
      <c r="R12" s="782">
        <v>10</v>
      </c>
    </row>
    <row r="13" spans="1:19" ht="20.149999999999999" customHeight="1">
      <c r="A13" s="6">
        <v>3</v>
      </c>
      <c r="B13" s="779" t="s">
        <v>409</v>
      </c>
      <c r="C13" s="779" t="s">
        <v>410</v>
      </c>
      <c r="D13" s="779" t="s">
        <v>414</v>
      </c>
      <c r="E13" s="779" t="s">
        <v>418</v>
      </c>
      <c r="F13" s="780">
        <v>45778</v>
      </c>
      <c r="G13" s="781"/>
      <c r="H13" s="781"/>
      <c r="I13" s="781"/>
      <c r="J13" s="781"/>
      <c r="K13" s="204" t="s">
        <v>25</v>
      </c>
      <c r="L13" s="781">
        <v>45900</v>
      </c>
      <c r="M13" s="781"/>
      <c r="N13" s="781"/>
      <c r="O13" s="781"/>
      <c r="P13" s="781"/>
      <c r="Q13" s="782">
        <v>45000</v>
      </c>
      <c r="R13" s="782">
        <v>14</v>
      </c>
    </row>
    <row r="14" spans="1:19" ht="20.149999999999999" customHeight="1">
      <c r="A14" s="6">
        <v>4</v>
      </c>
      <c r="B14" s="779" t="s">
        <v>401</v>
      </c>
      <c r="C14" s="779" t="s">
        <v>411</v>
      </c>
      <c r="D14" s="779" t="s">
        <v>415</v>
      </c>
      <c r="E14" s="779" t="s">
        <v>419</v>
      </c>
      <c r="F14" s="780">
        <v>45870</v>
      </c>
      <c r="G14" s="781"/>
      <c r="H14" s="781"/>
      <c r="I14" s="781"/>
      <c r="J14" s="781"/>
      <c r="K14" s="204" t="s">
        <v>25</v>
      </c>
      <c r="L14" s="781">
        <v>45900</v>
      </c>
      <c r="M14" s="781"/>
      <c r="N14" s="781"/>
      <c r="O14" s="781"/>
      <c r="P14" s="781"/>
      <c r="Q14" s="782">
        <v>190000</v>
      </c>
      <c r="R14" s="782">
        <v>5</v>
      </c>
    </row>
    <row r="15" spans="1:19" ht="20.149999999999999" customHeight="1">
      <c r="A15" s="6">
        <v>5</v>
      </c>
      <c r="B15" s="144"/>
      <c r="C15" s="144"/>
      <c r="D15" s="144"/>
      <c r="E15" s="144"/>
      <c r="F15" s="580"/>
      <c r="G15" s="581"/>
      <c r="H15" s="581"/>
      <c r="I15" s="581"/>
      <c r="J15" s="581"/>
      <c r="K15" s="204" t="s">
        <v>25</v>
      </c>
      <c r="L15" s="581"/>
      <c r="M15" s="581"/>
      <c r="N15" s="581"/>
      <c r="O15" s="581"/>
      <c r="P15" s="581"/>
      <c r="Q15" s="134"/>
      <c r="R15" s="134"/>
    </row>
    <row r="16" spans="1:19" ht="20.149999999999999" customHeight="1">
      <c r="A16" s="6">
        <v>6</v>
      </c>
      <c r="B16" s="144"/>
      <c r="C16" s="144"/>
      <c r="D16" s="144"/>
      <c r="E16" s="144"/>
      <c r="F16" s="580"/>
      <c r="G16" s="581"/>
      <c r="H16" s="581"/>
      <c r="I16" s="581"/>
      <c r="J16" s="581"/>
      <c r="K16" s="204" t="s">
        <v>25</v>
      </c>
      <c r="L16" s="581"/>
      <c r="M16" s="581"/>
      <c r="N16" s="581"/>
      <c r="O16" s="581"/>
      <c r="P16" s="581"/>
      <c r="Q16" s="134"/>
      <c r="R16" s="134"/>
    </row>
    <row r="17" spans="1:18" ht="20.149999999999999" customHeight="1">
      <c r="A17" s="6">
        <v>7</v>
      </c>
      <c r="B17" s="144"/>
      <c r="C17" s="144"/>
      <c r="D17" s="144"/>
      <c r="E17" s="144"/>
      <c r="F17" s="580"/>
      <c r="G17" s="581"/>
      <c r="H17" s="581"/>
      <c r="I17" s="581"/>
      <c r="J17" s="581"/>
      <c r="K17" s="204" t="s">
        <v>25</v>
      </c>
      <c r="L17" s="581"/>
      <c r="M17" s="581"/>
      <c r="N17" s="581"/>
      <c r="O17" s="581"/>
      <c r="P17" s="581"/>
      <c r="Q17" s="134"/>
      <c r="R17" s="134"/>
    </row>
    <row r="18" spans="1:18" ht="20.149999999999999" customHeight="1">
      <c r="A18" s="6">
        <v>8</v>
      </c>
      <c r="B18" s="144"/>
      <c r="C18" s="144"/>
      <c r="D18" s="144"/>
      <c r="E18" s="144"/>
      <c r="F18" s="580"/>
      <c r="G18" s="581"/>
      <c r="H18" s="581"/>
      <c r="I18" s="581"/>
      <c r="J18" s="581"/>
      <c r="K18" s="204" t="s">
        <v>25</v>
      </c>
      <c r="L18" s="581"/>
      <c r="M18" s="581"/>
      <c r="N18" s="581"/>
      <c r="O18" s="581"/>
      <c r="P18" s="581"/>
      <c r="Q18" s="134"/>
      <c r="R18" s="134"/>
    </row>
    <row r="19" spans="1:18" ht="20.149999999999999" customHeight="1">
      <c r="A19" s="6">
        <v>9</v>
      </c>
      <c r="B19" s="144"/>
      <c r="C19" s="144"/>
      <c r="D19" s="144"/>
      <c r="E19" s="144"/>
      <c r="F19" s="580"/>
      <c r="G19" s="581"/>
      <c r="H19" s="581"/>
      <c r="I19" s="581"/>
      <c r="J19" s="581"/>
      <c r="K19" s="204" t="s">
        <v>25</v>
      </c>
      <c r="L19" s="581"/>
      <c r="M19" s="581"/>
      <c r="N19" s="581"/>
      <c r="O19" s="581"/>
      <c r="P19" s="581"/>
      <c r="Q19" s="134"/>
      <c r="R19" s="134"/>
    </row>
    <row r="20" spans="1:18" ht="20.149999999999999" customHeight="1">
      <c r="A20" s="6">
        <v>10</v>
      </c>
      <c r="B20" s="144"/>
      <c r="C20" s="144"/>
      <c r="D20" s="144"/>
      <c r="E20" s="144"/>
      <c r="F20" s="580"/>
      <c r="G20" s="581"/>
      <c r="H20" s="581"/>
      <c r="I20" s="581"/>
      <c r="J20" s="581"/>
      <c r="K20" s="204" t="s">
        <v>25</v>
      </c>
      <c r="L20" s="581"/>
      <c r="M20" s="581"/>
      <c r="N20" s="581"/>
      <c r="O20" s="581"/>
      <c r="P20" s="581"/>
      <c r="Q20" s="134"/>
      <c r="R20" s="134"/>
    </row>
    <row r="21" spans="1:18">
      <c r="G21" s="128" t="s">
        <v>214</v>
      </c>
    </row>
  </sheetData>
  <mergeCells count="27">
    <mergeCell ref="F19:J19"/>
    <mergeCell ref="L19:P19"/>
    <mergeCell ref="F20:J20"/>
    <mergeCell ref="L20:P20"/>
    <mergeCell ref="F16:J16"/>
    <mergeCell ref="L16:P16"/>
    <mergeCell ref="F17:J17"/>
    <mergeCell ref="L17:P17"/>
    <mergeCell ref="F18:J18"/>
    <mergeCell ref="L18:P18"/>
    <mergeCell ref="F13:J13"/>
    <mergeCell ref="L13:P13"/>
    <mergeCell ref="F14:J14"/>
    <mergeCell ref="L14:P14"/>
    <mergeCell ref="F15:J15"/>
    <mergeCell ref="L15:P15"/>
    <mergeCell ref="R9:R10"/>
    <mergeCell ref="F10:P10"/>
    <mergeCell ref="F11:J11"/>
    <mergeCell ref="L11:P11"/>
    <mergeCell ref="F12:J12"/>
    <mergeCell ref="L12:P12"/>
    <mergeCell ref="B5:Q5"/>
    <mergeCell ref="A9:A10"/>
    <mergeCell ref="L7:Q7"/>
    <mergeCell ref="C9:C10"/>
    <mergeCell ref="D9:Q9"/>
  </mergeCells>
  <phoneticPr fontId="2"/>
  <dataValidations count="1">
    <dataValidation type="list" allowBlank="1" showInputMessage="1" showErrorMessage="1" sqref="C11:C20" xr:uid="{86571824-EA05-46F6-93ED-6EF5A92EB6E7}">
      <formula1>"実務者研修,介護職員初任者研修,喀痰吸引等研修,認知症介護指導者フォローアップ研修,認知症介護基礎研修"</formula1>
    </dataValidation>
  </dataValidations>
  <pageMargins left="0.7" right="0.7" top="0.75" bottom="0.75" header="0.3" footer="0.3"/>
  <pageSetup paperSize="9" scale="9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91A51-6E00-4DC1-AF17-98EB354A7A21}">
  <sheetPr>
    <tabColor rgb="FFFFFF00"/>
  </sheetPr>
  <dimension ref="A1:U41"/>
  <sheetViews>
    <sheetView view="pageBreakPreview" zoomScale="85" zoomScaleNormal="100" zoomScaleSheetLayoutView="85" workbookViewId="0">
      <selection activeCell="AF32" sqref="AF32"/>
    </sheetView>
  </sheetViews>
  <sheetFormatPr defaultColWidth="9" defaultRowHeight="12.5"/>
  <cols>
    <col min="1" max="1" width="26.1796875" style="273" customWidth="1"/>
    <col min="2" max="17" width="3.90625" style="273" customWidth="1"/>
    <col min="18" max="19" width="7.453125" style="273" customWidth="1"/>
    <col min="20" max="20" width="4.26953125" style="273" customWidth="1"/>
    <col min="21" max="16384" width="9" style="273"/>
  </cols>
  <sheetData>
    <row r="1" spans="1:21" ht="39" customHeight="1">
      <c r="A1" s="307" t="s">
        <v>425</v>
      </c>
    </row>
    <row r="2" spans="1:21" ht="18" customHeight="1">
      <c r="A2" s="14" t="s">
        <v>310</v>
      </c>
      <c r="B2" s="14"/>
      <c r="C2" s="14"/>
      <c r="D2" s="14"/>
      <c r="E2" s="14"/>
      <c r="F2" s="14"/>
      <c r="G2" s="14"/>
      <c r="H2" s="14"/>
      <c r="I2" s="14"/>
      <c r="J2" s="14"/>
      <c r="K2" s="14"/>
      <c r="L2" s="14"/>
      <c r="M2" s="14"/>
      <c r="N2" s="14"/>
      <c r="O2" s="14"/>
      <c r="P2" s="14"/>
      <c r="Q2" s="14"/>
      <c r="R2" s="14"/>
      <c r="S2" s="14"/>
      <c r="T2" s="14"/>
    </row>
    <row r="3" spans="1:21" ht="18" customHeight="1">
      <c r="A3" s="582" t="s">
        <v>311</v>
      </c>
      <c r="B3" s="582"/>
      <c r="C3" s="582"/>
      <c r="D3" s="582"/>
      <c r="E3" s="582"/>
      <c r="F3" s="582"/>
      <c r="G3" s="582"/>
      <c r="H3" s="582"/>
      <c r="I3" s="582"/>
      <c r="J3" s="582"/>
      <c r="K3" s="582"/>
      <c r="L3" s="582"/>
      <c r="M3" s="582"/>
      <c r="N3" s="582"/>
      <c r="O3" s="582"/>
      <c r="P3" s="582"/>
      <c r="Q3" s="582"/>
      <c r="R3" s="582"/>
      <c r="S3" s="582"/>
      <c r="T3" s="582"/>
    </row>
    <row r="4" spans="1:21" ht="18" customHeight="1">
      <c r="A4" s="296"/>
      <c r="B4" s="296"/>
      <c r="C4" s="296"/>
      <c r="D4" s="296"/>
      <c r="E4" s="296"/>
      <c r="F4" s="296"/>
      <c r="G4" s="296"/>
      <c r="H4" s="296"/>
      <c r="I4" s="296"/>
      <c r="J4" s="296"/>
      <c r="K4" s="296"/>
      <c r="L4" s="296"/>
      <c r="M4" s="296"/>
      <c r="N4" s="296"/>
      <c r="O4" s="296"/>
      <c r="P4" s="296"/>
      <c r="Q4" s="296"/>
      <c r="R4" s="296"/>
      <c r="S4" s="14"/>
      <c r="T4" s="14"/>
    </row>
    <row r="5" spans="1:21" ht="18" customHeight="1">
      <c r="A5" s="240"/>
      <c r="B5" s="240"/>
      <c r="C5" s="240"/>
      <c r="D5" s="240"/>
      <c r="E5" s="240"/>
      <c r="F5" s="240" t="s">
        <v>312</v>
      </c>
      <c r="G5" s="240"/>
      <c r="H5" s="583" t="str">
        <f>基本情報シート!C20</f>
        <v>ヘルパーステーション○○</v>
      </c>
      <c r="I5" s="583"/>
      <c r="J5" s="583"/>
      <c r="K5" s="583"/>
      <c r="L5" s="583"/>
      <c r="M5" s="583"/>
      <c r="N5" s="583"/>
      <c r="O5" s="583"/>
      <c r="P5" s="583"/>
      <c r="Q5" s="583"/>
      <c r="R5" s="583"/>
      <c r="S5" s="583"/>
      <c r="T5" s="14"/>
    </row>
    <row r="6" spans="1:21" ht="18" customHeight="1">
      <c r="A6" s="240"/>
      <c r="B6" s="240"/>
      <c r="C6" s="240"/>
      <c r="D6" s="240"/>
      <c r="E6" s="240"/>
      <c r="F6" s="240"/>
      <c r="G6" s="240"/>
      <c r="H6" s="240"/>
      <c r="I6" s="240"/>
      <c r="J6" s="240"/>
      <c r="K6" s="240"/>
      <c r="L6" s="240"/>
      <c r="M6" s="240"/>
      <c r="N6" s="240"/>
      <c r="O6" s="240"/>
      <c r="P6" s="240"/>
      <c r="Q6" s="240"/>
      <c r="R6" s="240"/>
      <c r="S6" s="14"/>
      <c r="T6" s="14"/>
    </row>
    <row r="7" spans="1:21" ht="18" customHeight="1">
      <c r="A7" s="14" t="s">
        <v>313</v>
      </c>
      <c r="B7" s="240"/>
      <c r="C7" s="240"/>
      <c r="D7" s="240"/>
      <c r="E7" s="240"/>
      <c r="F7" s="240"/>
      <c r="G7" s="240"/>
      <c r="H7" s="240"/>
      <c r="I7" s="240"/>
      <c r="J7" s="240"/>
      <c r="K7" s="240"/>
      <c r="L7" s="240"/>
      <c r="M7" s="240"/>
      <c r="N7" s="240"/>
      <c r="O7" s="240"/>
      <c r="P7" s="240"/>
      <c r="Q7" s="240"/>
      <c r="R7" s="240"/>
      <c r="S7" s="14"/>
      <c r="T7" s="14"/>
    </row>
    <row r="8" spans="1:21">
      <c r="A8" s="14"/>
      <c r="B8" s="14"/>
      <c r="C8" s="14"/>
      <c r="D8" s="14"/>
      <c r="E8" s="14"/>
      <c r="F8" s="14"/>
      <c r="G8" s="14"/>
      <c r="H8" s="14"/>
      <c r="I8" s="14"/>
      <c r="J8" s="14"/>
      <c r="K8" s="14"/>
      <c r="L8" s="14"/>
      <c r="M8" s="14"/>
      <c r="N8" s="14"/>
      <c r="O8" s="14"/>
      <c r="P8" s="14"/>
      <c r="Q8" s="14"/>
      <c r="R8" s="14"/>
      <c r="S8" s="14"/>
      <c r="T8" s="14"/>
    </row>
    <row r="9" spans="1:21" ht="30" customHeight="1">
      <c r="A9" s="14" t="s">
        <v>314</v>
      </c>
      <c r="B9" s="14"/>
      <c r="C9" s="783" t="s">
        <v>421</v>
      </c>
      <c r="D9" s="298"/>
      <c r="E9" s="14"/>
      <c r="F9" s="14"/>
      <c r="G9" s="14"/>
      <c r="H9" s="14"/>
      <c r="I9" s="14"/>
      <c r="J9" s="14"/>
      <c r="K9" s="14"/>
      <c r="L9" s="14"/>
      <c r="M9" s="14"/>
      <c r="N9" s="14"/>
      <c r="O9" s="14"/>
      <c r="P9" s="14"/>
      <c r="Q9" s="14"/>
      <c r="R9" s="14"/>
      <c r="S9" s="14"/>
      <c r="T9" s="14"/>
    </row>
    <row r="10" spans="1:21" ht="30" customHeight="1">
      <c r="A10" s="14" t="s">
        <v>315</v>
      </c>
      <c r="B10" s="14"/>
      <c r="C10" s="14"/>
      <c r="D10" s="14"/>
      <c r="E10" s="14"/>
      <c r="F10" s="14"/>
      <c r="G10" s="14"/>
      <c r="H10" s="14"/>
      <c r="I10" s="14"/>
      <c r="J10" s="14"/>
      <c r="K10" s="14"/>
      <c r="L10" s="14"/>
      <c r="M10" s="14"/>
      <c r="N10" s="14"/>
      <c r="O10" s="14"/>
      <c r="P10" s="14"/>
      <c r="Q10" s="14"/>
      <c r="R10" s="14"/>
      <c r="S10" s="14"/>
      <c r="T10" s="14"/>
    </row>
    <row r="11" spans="1:21" ht="30" customHeight="1">
      <c r="A11" s="584" t="s">
        <v>316</v>
      </c>
      <c r="B11" s="585"/>
      <c r="C11" s="732" t="s">
        <v>421</v>
      </c>
      <c r="D11" s="590" t="s">
        <v>363</v>
      </c>
      <c r="E11" s="591"/>
      <c r="F11" s="591"/>
      <c r="G11" s="591"/>
      <c r="H11" s="591"/>
      <c r="I11" s="591"/>
      <c r="J11" s="591"/>
      <c r="K11" s="591"/>
      <c r="L11" s="591"/>
      <c r="M11" s="591"/>
      <c r="N11" s="591"/>
      <c r="O11" s="591"/>
      <c r="P11" s="591"/>
      <c r="Q11" s="592"/>
      <c r="R11" s="14"/>
      <c r="S11" s="14"/>
      <c r="T11" s="14"/>
    </row>
    <row r="12" spans="1:21" ht="30" customHeight="1">
      <c r="A12" s="586"/>
      <c r="B12" s="587"/>
      <c r="C12" s="308"/>
      <c r="D12" s="590" t="s">
        <v>364</v>
      </c>
      <c r="E12" s="591"/>
      <c r="F12" s="591"/>
      <c r="G12" s="591"/>
      <c r="H12" s="591"/>
      <c r="I12" s="591"/>
      <c r="J12" s="591"/>
      <c r="K12" s="591"/>
      <c r="L12" s="591"/>
      <c r="M12" s="591"/>
      <c r="N12" s="591"/>
      <c r="O12" s="591"/>
      <c r="P12" s="591"/>
      <c r="Q12" s="592"/>
      <c r="R12" s="299"/>
      <c r="S12" s="14"/>
      <c r="T12" s="14"/>
    </row>
    <row r="13" spans="1:21" ht="30" customHeight="1">
      <c r="A13" s="588"/>
      <c r="B13" s="589"/>
      <c r="C13" s="308"/>
      <c r="D13" s="590" t="s">
        <v>317</v>
      </c>
      <c r="E13" s="591"/>
      <c r="F13" s="591"/>
      <c r="G13" s="591"/>
      <c r="H13" s="591"/>
      <c r="I13" s="591"/>
      <c r="J13" s="591"/>
      <c r="K13" s="591"/>
      <c r="L13" s="591"/>
      <c r="M13" s="591"/>
      <c r="N13" s="591"/>
      <c r="O13" s="591"/>
      <c r="P13" s="591"/>
      <c r="Q13" s="592"/>
      <c r="R13" s="300"/>
      <c r="S13" s="301"/>
      <c r="T13" s="301"/>
    </row>
    <row r="14" spans="1:21" ht="30" customHeight="1">
      <c r="A14" s="593" t="s">
        <v>361</v>
      </c>
      <c r="B14" s="594"/>
      <c r="C14" s="597" t="s">
        <v>318</v>
      </c>
      <c r="D14" s="597"/>
      <c r="E14" s="597"/>
      <c r="F14" s="597"/>
      <c r="G14" s="784" t="s">
        <v>422</v>
      </c>
      <c r="H14" s="784"/>
      <c r="I14" s="784"/>
      <c r="J14" s="784"/>
      <c r="K14" s="784"/>
      <c r="L14" s="784"/>
      <c r="M14" s="784"/>
      <c r="N14" s="597" t="s">
        <v>319</v>
      </c>
      <c r="O14" s="597"/>
      <c r="P14" s="597"/>
      <c r="Q14" s="597"/>
      <c r="R14" s="784" t="s">
        <v>403</v>
      </c>
      <c r="S14" s="784"/>
      <c r="T14" s="784"/>
    </row>
    <row r="15" spans="1:21" ht="30" customHeight="1">
      <c r="A15" s="595"/>
      <c r="B15" s="596"/>
      <c r="C15" s="597" t="s">
        <v>320</v>
      </c>
      <c r="D15" s="597"/>
      <c r="E15" s="597"/>
      <c r="F15" s="597"/>
      <c r="G15" s="784" t="s">
        <v>423</v>
      </c>
      <c r="H15" s="784"/>
      <c r="I15" s="784"/>
      <c r="J15" s="784"/>
      <c r="K15" s="784"/>
      <c r="L15" s="784"/>
      <c r="M15" s="784"/>
      <c r="N15" s="784"/>
      <c r="O15" s="784"/>
      <c r="P15" s="784"/>
      <c r="Q15" s="784"/>
      <c r="R15" s="784"/>
      <c r="S15" s="784"/>
      <c r="T15" s="784"/>
    </row>
    <row r="16" spans="1:21" ht="30" customHeight="1">
      <c r="A16" s="599" t="s">
        <v>362</v>
      </c>
      <c r="B16" s="600"/>
      <c r="C16" s="784" t="s">
        <v>424</v>
      </c>
      <c r="D16" s="784"/>
      <c r="E16" s="784"/>
      <c r="F16" s="784"/>
      <c r="G16" s="784"/>
      <c r="H16" s="784"/>
      <c r="I16" s="784"/>
      <c r="J16" s="784"/>
      <c r="K16" s="784"/>
      <c r="L16" s="784"/>
      <c r="M16" s="784"/>
      <c r="N16" s="784"/>
      <c r="O16" s="784"/>
      <c r="P16" s="784"/>
      <c r="Q16" s="784"/>
      <c r="R16" s="784"/>
      <c r="S16" s="784"/>
      <c r="T16" s="784"/>
      <c r="U16" s="292" t="s">
        <v>427</v>
      </c>
    </row>
    <row r="17" spans="1:21" ht="30" customHeight="1">
      <c r="A17" s="14"/>
      <c r="B17" s="14"/>
      <c r="C17" s="14"/>
      <c r="D17" s="14"/>
      <c r="E17" s="14"/>
      <c r="F17" s="14"/>
      <c r="G17" s="14"/>
      <c r="H17" s="14"/>
      <c r="I17" s="14"/>
      <c r="J17" s="14"/>
      <c r="K17" s="14"/>
      <c r="L17" s="14"/>
      <c r="M17" s="14"/>
      <c r="N17" s="14"/>
      <c r="O17" s="14"/>
      <c r="P17" s="14"/>
      <c r="Q17" s="14"/>
      <c r="R17" s="14"/>
      <c r="S17" s="14"/>
      <c r="T17" s="14"/>
    </row>
    <row r="18" spans="1:21" ht="30" customHeight="1">
      <c r="A18" s="14" t="s">
        <v>322</v>
      </c>
      <c r="B18" s="14"/>
      <c r="C18" s="14"/>
      <c r="D18" s="298"/>
      <c r="E18" s="14"/>
      <c r="F18" s="14"/>
      <c r="G18" s="14"/>
      <c r="H18" s="14"/>
      <c r="I18" s="14"/>
      <c r="J18" s="14"/>
      <c r="K18" s="14"/>
      <c r="L18" s="14"/>
      <c r="M18" s="14"/>
      <c r="N18" s="14"/>
      <c r="O18" s="14"/>
      <c r="P18" s="14"/>
      <c r="Q18" s="14"/>
      <c r="R18" s="14"/>
      <c r="S18" s="14"/>
      <c r="T18" s="14"/>
    </row>
    <row r="19" spans="1:21" ht="53" customHeight="1">
      <c r="A19" s="785" t="s">
        <v>426</v>
      </c>
      <c r="B19" s="786"/>
      <c r="C19" s="786"/>
      <c r="D19" s="786"/>
      <c r="E19" s="786"/>
      <c r="F19" s="786"/>
      <c r="G19" s="786"/>
      <c r="H19" s="786"/>
      <c r="I19" s="786"/>
      <c r="J19" s="786"/>
      <c r="K19" s="786"/>
      <c r="L19" s="786"/>
      <c r="M19" s="786"/>
      <c r="N19" s="786"/>
      <c r="O19" s="786"/>
      <c r="P19" s="786"/>
      <c r="Q19" s="786"/>
      <c r="R19" s="786"/>
      <c r="S19" s="786"/>
      <c r="T19" s="787"/>
    </row>
    <row r="20" spans="1:21" ht="30" customHeight="1">
      <c r="A20" s="14" t="s">
        <v>323</v>
      </c>
      <c r="B20" s="14"/>
      <c r="C20" s="14"/>
      <c r="D20" s="14"/>
      <c r="E20" s="14"/>
      <c r="F20" s="14"/>
      <c r="G20" s="14"/>
      <c r="H20" s="14"/>
      <c r="I20" s="14"/>
      <c r="J20" s="14"/>
      <c r="K20" s="14"/>
      <c r="L20" s="14"/>
      <c r="M20" s="14"/>
      <c r="N20" s="14"/>
      <c r="O20" s="14"/>
      <c r="P20" s="14"/>
      <c r="Q20" s="14"/>
      <c r="R20" s="14"/>
      <c r="S20" s="14"/>
      <c r="T20" s="14"/>
    </row>
    <row r="21" spans="1:21" ht="30" customHeight="1">
      <c r="A21" s="14" t="s">
        <v>324</v>
      </c>
      <c r="B21" s="783" t="s">
        <v>421</v>
      </c>
      <c r="C21" s="14"/>
      <c r="D21" s="14"/>
      <c r="E21" s="14"/>
      <c r="F21" s="14"/>
      <c r="G21" s="14"/>
      <c r="H21" s="14"/>
      <c r="I21" s="14"/>
      <c r="J21" s="14"/>
      <c r="K21" s="14"/>
      <c r="L21" s="14"/>
      <c r="M21" s="14"/>
      <c r="N21" s="14"/>
      <c r="O21" s="14"/>
      <c r="P21" s="14"/>
      <c r="Q21" s="14"/>
      <c r="R21" s="14"/>
      <c r="S21" s="14"/>
      <c r="T21" s="14"/>
    </row>
    <row r="22" spans="1:21" ht="30" customHeight="1">
      <c r="A22" s="593" t="s">
        <v>316</v>
      </c>
      <c r="B22" s="594"/>
      <c r="C22" s="732" t="s">
        <v>421</v>
      </c>
      <c r="D22" s="590" t="s">
        <v>365</v>
      </c>
      <c r="E22" s="591"/>
      <c r="F22" s="591"/>
      <c r="G22" s="591"/>
      <c r="H22" s="591"/>
      <c r="I22" s="591"/>
      <c r="J22" s="591"/>
      <c r="K22" s="591"/>
      <c r="L22" s="591"/>
      <c r="M22" s="591"/>
      <c r="N22" s="591"/>
      <c r="O22" s="591"/>
      <c r="P22" s="591"/>
      <c r="Q22" s="592"/>
      <c r="R22" s="14"/>
      <c r="S22" s="14"/>
      <c r="T22" s="14"/>
    </row>
    <row r="23" spans="1:21" ht="30" customHeight="1">
      <c r="A23" s="595"/>
      <c r="B23" s="596"/>
      <c r="C23" s="308"/>
      <c r="D23" s="590" t="s">
        <v>366</v>
      </c>
      <c r="E23" s="591"/>
      <c r="F23" s="591"/>
      <c r="G23" s="591"/>
      <c r="H23" s="591"/>
      <c r="I23" s="591"/>
      <c r="J23" s="591"/>
      <c r="K23" s="591"/>
      <c r="L23" s="591"/>
      <c r="M23" s="591"/>
      <c r="N23" s="591"/>
      <c r="O23" s="591"/>
      <c r="P23" s="591"/>
      <c r="Q23" s="592"/>
      <c r="R23" s="302"/>
      <c r="S23" s="303"/>
      <c r="T23" s="303"/>
    </row>
    <row r="24" spans="1:21" ht="30" customHeight="1">
      <c r="A24" s="599" t="s">
        <v>325</v>
      </c>
      <c r="B24" s="600"/>
      <c r="C24" s="788" t="s">
        <v>428</v>
      </c>
      <c r="D24" s="601"/>
      <c r="E24" s="601"/>
      <c r="F24" s="601"/>
      <c r="G24" s="601"/>
      <c r="H24" s="601"/>
      <c r="I24" s="601"/>
      <c r="J24" s="601"/>
      <c r="K24" s="601"/>
      <c r="L24" s="601"/>
      <c r="M24" s="601"/>
      <c r="N24" s="601"/>
      <c r="O24" s="601"/>
      <c r="P24" s="601"/>
      <c r="Q24" s="601"/>
      <c r="R24" s="601"/>
      <c r="S24" s="601"/>
      <c r="T24" s="602"/>
    </row>
    <row r="25" spans="1:21" ht="30" customHeight="1">
      <c r="A25" s="593" t="s">
        <v>361</v>
      </c>
      <c r="B25" s="594"/>
      <c r="C25" s="597" t="s">
        <v>318</v>
      </c>
      <c r="D25" s="597"/>
      <c r="E25" s="597"/>
      <c r="F25" s="597"/>
      <c r="G25" s="784" t="s">
        <v>429</v>
      </c>
      <c r="H25" s="784"/>
      <c r="I25" s="784"/>
      <c r="J25" s="784"/>
      <c r="K25" s="784"/>
      <c r="L25" s="784"/>
      <c r="M25" s="784"/>
      <c r="N25" s="597" t="s">
        <v>319</v>
      </c>
      <c r="O25" s="597"/>
      <c r="P25" s="597"/>
      <c r="Q25" s="597"/>
      <c r="R25" s="784" t="s">
        <v>430</v>
      </c>
      <c r="S25" s="784"/>
      <c r="T25" s="784"/>
    </row>
    <row r="26" spans="1:21" ht="30" customHeight="1">
      <c r="A26" s="595"/>
      <c r="B26" s="596"/>
      <c r="C26" s="597" t="s">
        <v>320</v>
      </c>
      <c r="D26" s="597"/>
      <c r="E26" s="597"/>
      <c r="F26" s="597"/>
      <c r="G26" s="784" t="s">
        <v>431</v>
      </c>
      <c r="H26" s="784"/>
      <c r="I26" s="784"/>
      <c r="J26" s="784"/>
      <c r="K26" s="784"/>
      <c r="L26" s="784"/>
      <c r="M26" s="784"/>
      <c r="N26" s="784"/>
      <c r="O26" s="784"/>
      <c r="P26" s="784"/>
      <c r="Q26" s="784"/>
      <c r="R26" s="784"/>
      <c r="S26" s="784"/>
      <c r="T26" s="784"/>
    </row>
    <row r="27" spans="1:21" ht="30" customHeight="1">
      <c r="A27" s="599" t="s">
        <v>362</v>
      </c>
      <c r="B27" s="600"/>
      <c r="C27" s="784" t="s">
        <v>432</v>
      </c>
      <c r="D27" s="784"/>
      <c r="E27" s="784"/>
      <c r="F27" s="784"/>
      <c r="G27" s="784"/>
      <c r="H27" s="784"/>
      <c r="I27" s="784"/>
      <c r="J27" s="784"/>
      <c r="K27" s="784"/>
      <c r="L27" s="784"/>
      <c r="M27" s="784"/>
      <c r="N27" s="784"/>
      <c r="O27" s="784"/>
      <c r="P27" s="784"/>
      <c r="Q27" s="784"/>
      <c r="R27" s="784"/>
      <c r="S27" s="784"/>
      <c r="T27" s="784"/>
      <c r="U27" s="292" t="s">
        <v>433</v>
      </c>
    </row>
    <row r="28" spans="1:21" ht="30" customHeight="1">
      <c r="A28" s="298"/>
      <c r="B28" s="298"/>
      <c r="C28" s="298"/>
      <c r="D28" s="298"/>
      <c r="E28" s="298"/>
      <c r="F28" s="298"/>
      <c r="G28" s="298"/>
      <c r="H28" s="298"/>
      <c r="I28" s="298"/>
      <c r="J28" s="298"/>
      <c r="K28" s="298"/>
      <c r="L28" s="298"/>
      <c r="M28" s="298"/>
      <c r="N28" s="298"/>
      <c r="O28" s="298"/>
      <c r="P28" s="298"/>
      <c r="Q28" s="298"/>
      <c r="R28" s="14"/>
      <c r="S28" s="14"/>
      <c r="T28" s="14"/>
    </row>
    <row r="29" spans="1:21" ht="30" customHeight="1">
      <c r="A29" s="14" t="s">
        <v>326</v>
      </c>
      <c r="B29" s="783" t="s">
        <v>421</v>
      </c>
      <c r="C29" s="14"/>
      <c r="D29" s="298"/>
      <c r="E29" s="14"/>
      <c r="F29" s="14"/>
      <c r="G29" s="14"/>
      <c r="H29" s="14"/>
      <c r="I29" s="14"/>
      <c r="J29" s="14"/>
      <c r="K29" s="14"/>
      <c r="L29" s="14"/>
      <c r="M29" s="14"/>
      <c r="N29" s="14"/>
      <c r="O29" s="14"/>
      <c r="P29" s="14"/>
      <c r="Q29" s="14"/>
      <c r="R29" s="14"/>
      <c r="S29" s="14"/>
      <c r="T29" s="14"/>
    </row>
    <row r="30" spans="1:21" ht="30" customHeight="1">
      <c r="A30" s="593" t="s">
        <v>316</v>
      </c>
      <c r="B30" s="594"/>
      <c r="C30" s="308"/>
      <c r="D30" s="590" t="s">
        <v>367</v>
      </c>
      <c r="E30" s="591"/>
      <c r="F30" s="591"/>
      <c r="G30" s="591"/>
      <c r="H30" s="591"/>
      <c r="I30" s="591"/>
      <c r="J30" s="591"/>
      <c r="K30" s="591"/>
      <c r="L30" s="591"/>
      <c r="M30" s="591"/>
      <c r="N30" s="591"/>
      <c r="O30" s="591"/>
      <c r="P30" s="591"/>
      <c r="Q30" s="592"/>
      <c r="R30" s="14"/>
      <c r="S30" s="14"/>
      <c r="T30" s="14"/>
    </row>
    <row r="31" spans="1:21" ht="30" customHeight="1">
      <c r="A31" s="603"/>
      <c r="B31" s="604"/>
      <c r="C31" s="789" t="s">
        <v>421</v>
      </c>
      <c r="D31" s="590" t="s">
        <v>368</v>
      </c>
      <c r="E31" s="591"/>
      <c r="F31" s="591"/>
      <c r="G31" s="591"/>
      <c r="H31" s="591"/>
      <c r="I31" s="591"/>
      <c r="J31" s="591"/>
      <c r="K31" s="591"/>
      <c r="L31" s="591"/>
      <c r="M31" s="591"/>
      <c r="N31" s="591"/>
      <c r="O31" s="591"/>
      <c r="P31" s="591"/>
      <c r="Q31" s="592"/>
      <c r="R31" s="304"/>
      <c r="S31" s="240"/>
      <c r="T31" s="240"/>
    </row>
    <row r="32" spans="1:21" ht="30" customHeight="1">
      <c r="A32" s="603"/>
      <c r="B32" s="604"/>
      <c r="C32" s="309"/>
      <c r="D32" s="590" t="s">
        <v>369</v>
      </c>
      <c r="E32" s="591"/>
      <c r="F32" s="591"/>
      <c r="G32" s="591"/>
      <c r="H32" s="591"/>
      <c r="I32" s="591"/>
      <c r="J32" s="591"/>
      <c r="K32" s="591"/>
      <c r="L32" s="591"/>
      <c r="M32" s="591"/>
      <c r="N32" s="591"/>
      <c r="O32" s="591"/>
      <c r="P32" s="591"/>
      <c r="Q32" s="592"/>
      <c r="R32" s="305"/>
      <c r="S32" s="297"/>
      <c r="T32" s="297"/>
    </row>
    <row r="33" spans="1:21" ht="30" customHeight="1">
      <c r="A33" s="595"/>
      <c r="B33" s="596"/>
      <c r="C33" s="306"/>
      <c r="D33" s="605"/>
      <c r="E33" s="606"/>
      <c r="F33" s="606"/>
      <c r="G33" s="606"/>
      <c r="H33" s="606"/>
      <c r="I33" s="606"/>
      <c r="J33" s="606"/>
      <c r="K33" s="606"/>
      <c r="L33" s="606"/>
      <c r="M33" s="606"/>
      <c r="N33" s="606"/>
      <c r="O33" s="606"/>
      <c r="P33" s="606"/>
      <c r="Q33" s="606"/>
      <c r="R33" s="606"/>
      <c r="S33" s="606"/>
      <c r="T33" s="607"/>
    </row>
    <row r="34" spans="1:21" ht="30" customHeight="1">
      <c r="A34" s="608" t="s">
        <v>327</v>
      </c>
      <c r="B34" s="609"/>
      <c r="C34" s="470" t="s">
        <v>327</v>
      </c>
      <c r="D34" s="471"/>
      <c r="E34" s="471"/>
      <c r="F34" s="472"/>
      <c r="G34" s="728" t="s">
        <v>434</v>
      </c>
      <c r="H34" s="729"/>
      <c r="I34" s="729"/>
      <c r="J34" s="729"/>
      <c r="K34" s="729"/>
      <c r="L34" s="729"/>
      <c r="M34" s="730"/>
      <c r="N34" s="470" t="s">
        <v>328</v>
      </c>
      <c r="O34" s="471"/>
      <c r="P34" s="471"/>
      <c r="Q34" s="472"/>
      <c r="R34" s="727" t="s">
        <v>435</v>
      </c>
      <c r="S34" s="720"/>
      <c r="T34" s="721"/>
    </row>
    <row r="35" spans="1:21" ht="30" customHeight="1">
      <c r="A35" s="593" t="s">
        <v>361</v>
      </c>
      <c r="B35" s="594"/>
      <c r="C35" s="597" t="s">
        <v>318</v>
      </c>
      <c r="D35" s="597"/>
      <c r="E35" s="597"/>
      <c r="F35" s="597"/>
      <c r="G35" s="598"/>
      <c r="H35" s="598"/>
      <c r="I35" s="598"/>
      <c r="J35" s="598"/>
      <c r="K35" s="598"/>
      <c r="L35" s="598"/>
      <c r="M35" s="598"/>
      <c r="N35" s="597" t="s">
        <v>319</v>
      </c>
      <c r="O35" s="597"/>
      <c r="P35" s="597"/>
      <c r="Q35" s="597"/>
      <c r="R35" s="598"/>
      <c r="S35" s="598"/>
      <c r="T35" s="598"/>
    </row>
    <row r="36" spans="1:21" ht="30" customHeight="1">
      <c r="A36" s="595"/>
      <c r="B36" s="596"/>
      <c r="C36" s="597" t="s">
        <v>320</v>
      </c>
      <c r="D36" s="597"/>
      <c r="E36" s="597"/>
      <c r="F36" s="597"/>
      <c r="G36" s="598"/>
      <c r="H36" s="598"/>
      <c r="I36" s="598"/>
      <c r="J36" s="598"/>
      <c r="K36" s="598"/>
      <c r="L36" s="598"/>
      <c r="M36" s="598"/>
      <c r="N36" s="598"/>
      <c r="O36" s="598"/>
      <c r="P36" s="598"/>
      <c r="Q36" s="598"/>
      <c r="R36" s="598"/>
      <c r="S36" s="598"/>
      <c r="T36" s="598"/>
    </row>
    <row r="37" spans="1:21" ht="30" customHeight="1">
      <c r="A37" s="599" t="s">
        <v>362</v>
      </c>
      <c r="B37" s="600"/>
      <c r="C37" s="598" t="s">
        <v>321</v>
      </c>
      <c r="D37" s="598"/>
      <c r="E37" s="598"/>
      <c r="F37" s="598"/>
      <c r="G37" s="598"/>
      <c r="H37" s="598"/>
      <c r="I37" s="598"/>
      <c r="J37" s="598"/>
      <c r="K37" s="598"/>
      <c r="L37" s="598"/>
      <c r="M37" s="598"/>
      <c r="N37" s="598"/>
      <c r="O37" s="598"/>
      <c r="P37" s="598"/>
      <c r="Q37" s="598"/>
      <c r="R37" s="598"/>
      <c r="S37" s="598"/>
      <c r="T37" s="598"/>
      <c r="U37" s="292" t="s">
        <v>433</v>
      </c>
    </row>
    <row r="38" spans="1:21" ht="30" customHeight="1">
      <c r="A38" s="14" t="s">
        <v>329</v>
      </c>
      <c r="B38" s="14"/>
      <c r="C38" s="14"/>
      <c r="D38" s="298"/>
      <c r="E38" s="14"/>
      <c r="F38" s="14"/>
      <c r="G38" s="14"/>
      <c r="H38" s="14"/>
      <c r="I38" s="14"/>
      <c r="J38" s="14"/>
      <c r="K38" s="14"/>
      <c r="L38" s="14"/>
      <c r="M38" s="14"/>
      <c r="N38" s="14"/>
      <c r="O38" s="14"/>
      <c r="P38" s="14"/>
      <c r="Q38" s="14"/>
      <c r="R38" s="14"/>
      <c r="S38" s="14"/>
      <c r="T38" s="14"/>
    </row>
    <row r="39" spans="1:21" ht="53" customHeight="1">
      <c r="A39" s="785" t="s">
        <v>436</v>
      </c>
      <c r="B39" s="786"/>
      <c r="C39" s="786"/>
      <c r="D39" s="786"/>
      <c r="E39" s="786"/>
      <c r="F39" s="786"/>
      <c r="G39" s="786"/>
      <c r="H39" s="786"/>
      <c r="I39" s="786"/>
      <c r="J39" s="786"/>
      <c r="K39" s="786"/>
      <c r="L39" s="786"/>
      <c r="M39" s="786"/>
      <c r="N39" s="786"/>
      <c r="O39" s="786"/>
      <c r="P39" s="786"/>
      <c r="Q39" s="786"/>
      <c r="R39" s="786"/>
      <c r="S39" s="786"/>
      <c r="T39" s="787"/>
    </row>
    <row r="40" spans="1:21" ht="18" customHeight="1">
      <c r="A40" s="14"/>
      <c r="B40" s="14"/>
      <c r="C40" s="14"/>
      <c r="D40" s="298"/>
      <c r="E40" s="14"/>
      <c r="F40" s="14"/>
      <c r="G40" s="14"/>
      <c r="H40" s="14"/>
      <c r="I40" s="14"/>
      <c r="J40" s="14"/>
      <c r="K40" s="14"/>
      <c r="L40" s="14"/>
      <c r="M40" s="298"/>
      <c r="N40" s="298"/>
      <c r="O40" s="298"/>
      <c r="P40" s="298"/>
      <c r="Q40" s="298"/>
      <c r="R40" s="298"/>
      <c r="S40" s="14"/>
      <c r="T40" s="14"/>
    </row>
    <row r="41" spans="1:21" ht="30" customHeight="1">
      <c r="S41" s="274"/>
      <c r="T41" s="274"/>
    </row>
  </sheetData>
  <mergeCells count="50">
    <mergeCell ref="C36:F36"/>
    <mergeCell ref="G36:T36"/>
    <mergeCell ref="A37:B37"/>
    <mergeCell ref="C37:T37"/>
    <mergeCell ref="A39:T39"/>
    <mergeCell ref="A35:B36"/>
    <mergeCell ref="C35:F35"/>
    <mergeCell ref="G35:M35"/>
    <mergeCell ref="N35:Q35"/>
    <mergeCell ref="R35:T35"/>
    <mergeCell ref="A34:B34"/>
    <mergeCell ref="C34:F34"/>
    <mergeCell ref="G34:M34"/>
    <mergeCell ref="N34:Q34"/>
    <mergeCell ref="R34:T34"/>
    <mergeCell ref="A27:B27"/>
    <mergeCell ref="C27:T27"/>
    <mergeCell ref="A30:B33"/>
    <mergeCell ref="D30:Q30"/>
    <mergeCell ref="D31:Q31"/>
    <mergeCell ref="D32:Q32"/>
    <mergeCell ref="D33:T33"/>
    <mergeCell ref="A24:B24"/>
    <mergeCell ref="C24:T24"/>
    <mergeCell ref="A25:B26"/>
    <mergeCell ref="C25:F25"/>
    <mergeCell ref="G25:M25"/>
    <mergeCell ref="N25:Q25"/>
    <mergeCell ref="R25:T25"/>
    <mergeCell ref="C26:F26"/>
    <mergeCell ref="G26:T26"/>
    <mergeCell ref="A16:B16"/>
    <mergeCell ref="C16:T16"/>
    <mergeCell ref="A19:T19"/>
    <mergeCell ref="A22:B23"/>
    <mergeCell ref="D22:Q22"/>
    <mergeCell ref="D23:Q23"/>
    <mergeCell ref="A14:B15"/>
    <mergeCell ref="C14:F14"/>
    <mergeCell ref="G14:M14"/>
    <mergeCell ref="N14:Q14"/>
    <mergeCell ref="R14:T14"/>
    <mergeCell ref="C15:F15"/>
    <mergeCell ref="G15:T15"/>
    <mergeCell ref="A3:T3"/>
    <mergeCell ref="H5:S5"/>
    <mergeCell ref="A11:B13"/>
    <mergeCell ref="D11:Q11"/>
    <mergeCell ref="D12:Q12"/>
    <mergeCell ref="D13:Q13"/>
  </mergeCells>
  <phoneticPr fontId="2"/>
  <dataValidations count="1">
    <dataValidation type="list" allowBlank="1" showInputMessage="1" showErrorMessage="1" sqref="C32 C31 C30 B29 C23 C22 B21 C13 C12 C11 C9" xr:uid="{07393913-D0A9-4A23-89DF-25173AEAA0B2}">
      <formula1>"✓"</formula1>
    </dataValidation>
  </dataValidations>
  <hyperlinks>
    <hyperlink ref="C24" r:id="rId1" xr:uid="{0EF6A577-EED3-478F-B5EA-420133045D27}"/>
  </hyperlinks>
  <pageMargins left="0.7" right="0.7" top="0.75" bottom="0.75" header="0.3" footer="0.3"/>
  <pageSetup paperSize="9" scale="61"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11</vt:i4>
      </vt:variant>
    </vt:vector>
  </HeadingPairs>
  <TitlesOfParts>
    <vt:vector size="23" baseType="lpstr">
      <vt:lpstr>はじめにお読みください！</vt:lpstr>
      <vt:lpstr>基本情報シート</vt:lpstr>
      <vt:lpstr>実績報告書</vt:lpstr>
      <vt:lpstr>別記</vt:lpstr>
      <vt:lpstr>別紙１ </vt:lpstr>
      <vt:lpstr>別紙２-1</vt:lpstr>
      <vt:lpstr>別紙２-1（経費）</vt:lpstr>
      <vt:lpstr>（整理シート）研修派遣</vt:lpstr>
      <vt:lpstr>別紙３-２</vt:lpstr>
      <vt:lpstr>別紙３-２ (経費)</vt:lpstr>
      <vt:lpstr>請求書</vt:lpstr>
      <vt:lpstr>計算用シート</vt:lpstr>
      <vt:lpstr>'（整理シート）研修派遣'!Print_Area</vt:lpstr>
      <vt:lpstr>'はじめにお読みください！'!Print_Area</vt:lpstr>
      <vt:lpstr>基本情報シート!Print_Area</vt:lpstr>
      <vt:lpstr>実績報告書!Print_Area</vt:lpstr>
      <vt:lpstr>請求書!Print_Area</vt:lpstr>
      <vt:lpstr>別記!Print_Area</vt:lpstr>
      <vt:lpstr>'別紙１ '!Print_Area</vt:lpstr>
      <vt:lpstr>'別紙２-1'!Print_Area</vt:lpstr>
      <vt:lpstr>'別紙２-1（経費）'!Print_Area</vt:lpstr>
      <vt:lpstr>'別紙３-２'!Print_Area</vt:lpstr>
      <vt:lpstr>'別紙３-２ (経費)'!Print_Area</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田中　沙也果</cp:lastModifiedBy>
  <cp:lastPrinted>2024-11-28T08:10:00Z</cp:lastPrinted>
  <dcterms:created xsi:type="dcterms:W3CDTF">2010-01-20T07:15:54Z</dcterms:created>
  <dcterms:modified xsi:type="dcterms:W3CDTF">2025-12-12T01:13:32Z</dcterms:modified>
</cp:coreProperties>
</file>