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04_地域介護・福祉空間整備等施設整備交付金\R08\01_一次協議\20_市町・事業者に案内\10_HP掲載資料\"/>
    </mc:Choice>
  </mc:AlternateContent>
  <xr:revisionPtr revIDLastSave="0" documentId="13_ncr:1_{6B8F116B-C84F-4DC7-94EC-F1CB0A414E3F}" xr6:coauthVersionLast="47" xr6:coauthVersionMax="47" xr10:uidLastSave="{00000000-0000-0000-0000-000000000000}"/>
  <bookViews>
    <workbookView xWindow="29010" yWindow="-8295" windowWidth="29040" windowHeight="15720" tabRatio="913" firstSheet="1" activeTab="5" xr2:uid="{00000000-000D-0000-FFFF-FFFF00000000}"/>
  </bookViews>
  <sheets>
    <sheet name="都道府県コード等" sheetId="31" state="hidden" r:id="rId1"/>
    <sheet name="社会福祉連携推進法人等による大規模修繕" sheetId="30" r:id="rId2"/>
    <sheet name="国土強靱化対策と一体的に行う大規模修繕等" sheetId="33" r:id="rId3"/>
    <sheet name="高齢者施設等の非常用自家発電整備" sheetId="19" r:id="rId4"/>
    <sheet name="高齢者施設等の水害対策強化" sheetId="22" r:id="rId5"/>
    <sheet name="給水設備整備" sheetId="20" r:id="rId6"/>
    <sheet name="換気設備整備" sheetId="25" r:id="rId7"/>
  </sheets>
  <definedNames>
    <definedName name="_xlnm._FilterDatabase" localSheetId="6" hidden="1">換気設備整備!$A$1:$R$20</definedName>
    <definedName name="_xlnm._FilterDatabase" localSheetId="5" hidden="1">給水設備整備!$A$1:$R$20</definedName>
    <definedName name="_xlnm._FilterDatabase" localSheetId="4" hidden="1">高齢者施設等の水害対策強化!$A$1:$O$20</definedName>
    <definedName name="_xlnm._FilterDatabase" localSheetId="3" hidden="1">高齢者施設等の非常用自家発電整備!$A$1:$R$20</definedName>
    <definedName name="_xlnm._FilterDatabase" localSheetId="2" hidden="1">国土強靱化対策と一体的に行う大規模修繕等!$A$1:$Q$20</definedName>
    <definedName name="_xlnm._FilterDatabase" localSheetId="1" hidden="1">社会福祉連携推進法人等による大規模修繕!$A$1:$Q$20</definedName>
    <definedName name="_xlnm.Print_Area" localSheetId="6">換気設備整備!$A$1:$X$24</definedName>
    <definedName name="_xlnm.Print_Area" localSheetId="5">給水設備整備!$A$1:$Y$24</definedName>
    <definedName name="_xlnm.Print_Area" localSheetId="4">高齢者施設等の水害対策強化!$A$1:$AJ$24</definedName>
    <definedName name="_xlnm.Print_Area" localSheetId="3">高齢者施設等の非常用自家発電整備!$A$1:$AB$24</definedName>
    <definedName name="_xlnm.Print_Area" localSheetId="2">国土強靱化対策と一体的に行う大規模修繕等!$A$1:$AA$25</definedName>
    <definedName name="_xlnm.Print_Area" localSheetId="1">社会福祉連携推進法人等による大規模修繕!$A$1:$Y$24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20" l="1"/>
  <c r="S6" i="20"/>
  <c r="S7" i="20"/>
  <c r="S8" i="20"/>
  <c r="S9" i="20"/>
  <c r="S10" i="20"/>
  <c r="S11" i="20"/>
  <c r="S12" i="20"/>
  <c r="S13" i="20"/>
  <c r="S14" i="20"/>
  <c r="S15" i="20"/>
  <c r="S16" i="20"/>
  <c r="S17" i="20"/>
  <c r="S18" i="20"/>
  <c r="P5" i="22"/>
  <c r="P6" i="22"/>
  <c r="P7" i="22"/>
  <c r="P8" i="22"/>
  <c r="P9" i="22"/>
  <c r="P10" i="22"/>
  <c r="P11" i="22"/>
  <c r="P12" i="22"/>
  <c r="P13" i="22"/>
  <c r="P14" i="22"/>
  <c r="P15" i="22"/>
  <c r="P16" i="22"/>
  <c r="P17" i="22"/>
  <c r="P18" i="22"/>
  <c r="P4" i="22"/>
  <c r="Q4" i="19" l="1"/>
  <c r="R4" i="19" s="1"/>
  <c r="S4" i="19" s="1"/>
  <c r="Q9" i="19"/>
  <c r="R9" i="19" s="1"/>
  <c r="S9" i="19" s="1"/>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Q5" i="19"/>
  <c r="R5" i="19" s="1"/>
  <c r="S5" i="19" s="1"/>
  <c r="Q18" i="19"/>
  <c r="R18" i="19" s="1"/>
  <c r="S18" i="19" s="1"/>
  <c r="Q17" i="19"/>
  <c r="R17" i="19" s="1"/>
  <c r="S17" i="19" s="1"/>
  <c r="Q16" i="19"/>
  <c r="R16" i="19" s="1"/>
  <c r="S16" i="19" s="1"/>
  <c r="Q15" i="19"/>
  <c r="R15" i="19" s="1"/>
  <c r="S15" i="19" s="1"/>
  <c r="Q14" i="19"/>
  <c r="R14" i="19" s="1"/>
  <c r="S14" i="19" s="1"/>
  <c r="Q13" i="19"/>
  <c r="R13" i="19" s="1"/>
  <c r="S13" i="19" s="1"/>
  <c r="Q12" i="19"/>
  <c r="R12" i="19" s="1"/>
  <c r="S12" i="19" s="1"/>
  <c r="Q11" i="19"/>
  <c r="Q10" i="19"/>
  <c r="R10" i="19" s="1"/>
  <c r="S10" i="19" s="1"/>
  <c r="Q8" i="19"/>
  <c r="R8" i="19" s="1"/>
  <c r="S8" i="19" s="1"/>
  <c r="Q7" i="19"/>
  <c r="R7" i="19" s="1"/>
  <c r="S7" i="19" s="1"/>
  <c r="R6" i="19"/>
  <c r="S6" i="19" s="1"/>
  <c r="Q6" i="19"/>
  <c r="R7" i="20"/>
  <c r="R14" i="20"/>
  <c r="R15" i="20"/>
  <c r="Q5" i="20"/>
  <c r="R5" i="20" s="1"/>
  <c r="Q6" i="20"/>
  <c r="R6" i="20" s="1"/>
  <c r="Q7" i="20"/>
  <c r="Q8" i="20"/>
  <c r="R8" i="20" s="1"/>
  <c r="Q9" i="20"/>
  <c r="R9" i="20" s="1"/>
  <c r="Q10" i="20"/>
  <c r="R10" i="20" s="1"/>
  <c r="Q11" i="20"/>
  <c r="R11" i="20" s="1"/>
  <c r="Q12" i="20"/>
  <c r="R12" i="20" s="1"/>
  <c r="Q13" i="20"/>
  <c r="R13" i="20" s="1"/>
  <c r="Q14" i="20"/>
  <c r="Q15" i="20"/>
  <c r="Q16" i="20"/>
  <c r="R16" i="20" s="1"/>
  <c r="Q17" i="20"/>
  <c r="R17" i="20" s="1"/>
  <c r="Q18" i="20"/>
  <c r="R18" i="20" s="1"/>
  <c r="Q4" i="20"/>
  <c r="R4" i="20" s="1"/>
  <c r="S4" i="20" s="1"/>
  <c r="D18" i="22"/>
  <c r="D17" i="22"/>
  <c r="D16" i="22"/>
  <c r="D15" i="22"/>
  <c r="D14" i="22"/>
  <c r="D13" i="22"/>
  <c r="D12" i="22"/>
  <c r="D11" i="22"/>
  <c r="D10" i="22"/>
  <c r="D9" i="22"/>
  <c r="D8" i="22"/>
  <c r="D7" i="22"/>
  <c r="D6" i="22"/>
  <c r="D5" i="22"/>
  <c r="D4" i="22"/>
  <c r="W18" i="19"/>
  <c r="W17" i="19"/>
  <c r="W16" i="19"/>
  <c r="W15" i="19"/>
  <c r="W14" i="19"/>
  <c r="W13" i="19"/>
  <c r="W12" i="19"/>
  <c r="W11" i="19"/>
  <c r="W10" i="19"/>
  <c r="W9" i="19"/>
  <c r="W8" i="19"/>
  <c r="W7" i="19"/>
  <c r="W6" i="19"/>
  <c r="W5" i="19"/>
  <c r="W4" i="19"/>
  <c r="D18" i="19"/>
  <c r="D17" i="19"/>
  <c r="D16" i="19"/>
  <c r="D15" i="19"/>
  <c r="D14" i="19"/>
  <c r="D13" i="19"/>
  <c r="D12" i="19"/>
  <c r="D11" i="19"/>
  <c r="D10" i="19"/>
  <c r="D9" i="19"/>
  <c r="D8" i="19"/>
  <c r="D7" i="19"/>
  <c r="D6" i="19"/>
  <c r="D5" i="19"/>
  <c r="D4" i="19"/>
  <c r="R11" i="19" l="1"/>
  <c r="S11" i="19" s="1"/>
  <c r="Q5" i="33"/>
  <c r="R5" i="33" s="1"/>
  <c r="Q6" i="33"/>
  <c r="R6" i="33" s="1"/>
  <c r="Q7" i="33"/>
  <c r="R7" i="33" s="1"/>
  <c r="Q8" i="33"/>
  <c r="R8" i="33" s="1"/>
  <c r="Q9" i="33"/>
  <c r="R9" i="33" s="1"/>
  <c r="Q10" i="33"/>
  <c r="R10" i="33" s="1"/>
  <c r="Q11" i="33"/>
  <c r="R11" i="33" s="1"/>
  <c r="Q12" i="33"/>
  <c r="R12" i="33" s="1"/>
  <c r="Q13" i="33"/>
  <c r="R13" i="33" s="1"/>
  <c r="Q14" i="33"/>
  <c r="R14" i="33" s="1"/>
  <c r="Q15" i="33"/>
  <c r="R15" i="33" s="1"/>
  <c r="Q16" i="33"/>
  <c r="R16" i="33" s="1"/>
  <c r="Q17" i="33"/>
  <c r="R17" i="33" s="1"/>
  <c r="Q18" i="33"/>
  <c r="R18" i="33" s="1"/>
  <c r="Q4" i="33"/>
  <c r="R4" i="33" s="1"/>
  <c r="D18" i="33"/>
  <c r="D17" i="33"/>
  <c r="D16" i="33"/>
  <c r="D15" i="33"/>
  <c r="D14" i="33"/>
  <c r="D13" i="33"/>
  <c r="D12" i="33"/>
  <c r="D11" i="33"/>
  <c r="D10" i="33"/>
  <c r="D9" i="33"/>
  <c r="D8" i="33"/>
  <c r="D7" i="33"/>
  <c r="D6" i="33"/>
  <c r="D5" i="33"/>
  <c r="D4" i="33"/>
  <c r="Q4" i="30"/>
  <c r="R4" i="30" s="1"/>
  <c r="Q18" i="30"/>
  <c r="R18" i="30" s="1"/>
  <c r="Q5" i="30"/>
  <c r="R5" i="30" s="1"/>
  <c r="Q6" i="30"/>
  <c r="R6" i="30" s="1"/>
  <c r="Q7" i="30"/>
  <c r="R7" i="30" s="1"/>
  <c r="Q8" i="30"/>
  <c r="R8" i="30" s="1"/>
  <c r="Q9" i="30"/>
  <c r="R9" i="30" s="1"/>
  <c r="Q10" i="30"/>
  <c r="R10" i="30" s="1"/>
  <c r="Q11" i="30"/>
  <c r="R11" i="30" s="1"/>
  <c r="Q12" i="30"/>
  <c r="R12" i="30" s="1"/>
  <c r="Q13" i="30"/>
  <c r="R13" i="30" s="1"/>
  <c r="Q14" i="30"/>
  <c r="R14" i="30" s="1"/>
  <c r="Q15" i="30"/>
  <c r="R15" i="30" s="1"/>
  <c r="Q16" i="30"/>
  <c r="R16" i="30" s="1"/>
  <c r="Q17" i="30"/>
  <c r="R17" i="30" s="1"/>
  <c r="D18" i="30"/>
  <c r="D17" i="30"/>
  <c r="D16" i="30"/>
  <c r="D15" i="30"/>
  <c r="D14" i="30"/>
  <c r="D13" i="30"/>
  <c r="D12" i="30"/>
  <c r="D11" i="30"/>
  <c r="D10" i="30"/>
  <c r="D9" i="30"/>
  <c r="D8" i="30"/>
  <c r="D7" i="30"/>
  <c r="D6" i="30"/>
  <c r="D5" i="30"/>
  <c r="D4" i="30"/>
  <c r="R10" i="25"/>
  <c r="R18" i="25"/>
  <c r="R17" i="25"/>
  <c r="R12" i="25"/>
  <c r="R11" i="25"/>
  <c r="P5" i="25"/>
  <c r="R5" i="25" s="1"/>
  <c r="P6" i="25"/>
  <c r="R6" i="25" s="1"/>
  <c r="P7" i="25"/>
  <c r="R7" i="25" s="1"/>
  <c r="P8" i="25"/>
  <c r="R8" i="25" s="1"/>
  <c r="P9" i="25"/>
  <c r="R9" i="25" s="1"/>
  <c r="P10" i="25"/>
  <c r="P11" i="25"/>
  <c r="P12" i="25"/>
  <c r="P13" i="25"/>
  <c r="R13" i="25" s="1"/>
  <c r="P14" i="25"/>
  <c r="R14" i="25" s="1"/>
  <c r="P15" i="25"/>
  <c r="R15" i="25" s="1"/>
  <c r="P16" i="25"/>
  <c r="R16" i="25" s="1"/>
  <c r="P17" i="25"/>
  <c r="P18" i="25"/>
  <c r="P4" i="25"/>
  <c r="R4" i="25" s="1"/>
  <c r="D18" i="25" l="1"/>
  <c r="D17" i="25"/>
  <c r="D16" i="25"/>
  <c r="D15" i="25"/>
  <c r="D14" i="25"/>
  <c r="D13" i="25"/>
  <c r="D12" i="25"/>
  <c r="D11" i="25"/>
  <c r="D10" i="25"/>
  <c r="D9" i="25"/>
  <c r="D8" i="25"/>
  <c r="D7" i="25"/>
  <c r="D6" i="25"/>
  <c r="D5" i="25"/>
  <c r="D4" i="25"/>
  <c r="D18" i="20"/>
  <c r="D17" i="20"/>
  <c r="D16" i="20"/>
  <c r="D15" i="20"/>
  <c r="D14" i="20"/>
  <c r="D13" i="20"/>
  <c r="D12" i="20"/>
  <c r="D11" i="20"/>
  <c r="D10" i="20"/>
  <c r="D9" i="20"/>
  <c r="D8" i="20"/>
  <c r="D7" i="20"/>
  <c r="D6" i="20"/>
  <c r="D5" i="20"/>
  <c r="D4" i="20"/>
</calcChain>
</file>

<file path=xl/sharedStrings.xml><?xml version="1.0" encoding="utf-8"?>
<sst xmlns="http://schemas.openxmlformats.org/spreadsheetml/2006/main" count="528" uniqueCount="217">
  <si>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</si>
  <si>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</si>
  <si>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</si>
  <si>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</si>
  <si>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</si>
  <si>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</si>
  <si>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</si>
  <si>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</si>
  <si>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国土強靭化地域計画への明記</t>
    <rPh sb="11" eb="13">
      <t>メイキ</t>
    </rPh>
    <phoneticPr fontId="1"/>
  </si>
  <si>
    <t>備考</t>
    <rPh sb="0" eb="2">
      <t>ビコウ</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</si>
  <si>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</si>
  <si>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北海道</t>
    <rPh sb="0" eb="3">
      <t>ホッカイドウ</t>
    </rPh>
    <phoneticPr fontId="10"/>
  </si>
  <si>
    <t>青森県</t>
    <rPh sb="0" eb="3">
      <t>アオモリケン</t>
    </rPh>
    <phoneticPr fontId="10"/>
  </si>
  <si>
    <t>岩手県</t>
    <rPh sb="0" eb="3">
      <t>イワテケン</t>
    </rPh>
    <phoneticPr fontId="10"/>
  </si>
  <si>
    <t>宮城県</t>
    <rPh sb="0" eb="3">
      <t>ミヤギケン</t>
    </rPh>
    <phoneticPr fontId="10"/>
  </si>
  <si>
    <t>秋田県</t>
    <rPh sb="0" eb="3">
      <t>アキタケン</t>
    </rPh>
    <phoneticPr fontId="10"/>
  </si>
  <si>
    <t>山形県</t>
    <rPh sb="0" eb="3">
      <t>ヤマガタケン</t>
    </rPh>
    <phoneticPr fontId="10"/>
  </si>
  <si>
    <t>福島県</t>
    <rPh sb="0" eb="3">
      <t>フクシマケン</t>
    </rPh>
    <phoneticPr fontId="10"/>
  </si>
  <si>
    <t>茨城県</t>
    <rPh sb="0" eb="3">
      <t>イバラキケン</t>
    </rPh>
    <phoneticPr fontId="10"/>
  </si>
  <si>
    <t>栃木県</t>
    <rPh sb="0" eb="3">
      <t>トチギケン</t>
    </rPh>
    <phoneticPr fontId="10"/>
  </si>
  <si>
    <t>群馬県</t>
    <rPh sb="0" eb="3">
      <t>グンマケン</t>
    </rPh>
    <phoneticPr fontId="10"/>
  </si>
  <si>
    <t>軽費老人ホーム</t>
    <rPh sb="0" eb="4">
      <t>ケイヒロウジン</t>
    </rPh>
    <phoneticPr fontId="1"/>
  </si>
  <si>
    <t>埼玉県</t>
    <rPh sb="0" eb="3">
      <t>サイタマケン</t>
    </rPh>
    <phoneticPr fontId="10"/>
  </si>
  <si>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</si>
  <si>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</si>
  <si>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0"/>
  </si>
  <si>
    <t>看護小規模多機能型居宅介護事業所</t>
    <rPh sb="0" eb="2">
      <t>カンゴ</t>
    </rPh>
    <rPh sb="2" eb="16">
      <t>ショウキボタキノウガタキョタクカイゴジギョウショ</t>
    </rPh>
    <phoneticPr fontId="1"/>
  </si>
  <si>
    <t>東京都</t>
    <rPh sb="0" eb="3">
      <t>トウキョウト</t>
    </rPh>
    <phoneticPr fontId="10"/>
  </si>
  <si>
    <t>神奈川県</t>
    <rPh sb="0" eb="3">
      <t>カナガワ</t>
    </rPh>
    <rPh sb="3" eb="4">
      <t>ケン</t>
    </rPh>
    <phoneticPr fontId="10"/>
  </si>
  <si>
    <t>宿泊を伴うデイサービス</t>
    <rPh sb="0" eb="2">
      <t>シュクハク</t>
    </rPh>
    <rPh sb="3" eb="4">
      <t>トモナ</t>
    </rPh>
    <phoneticPr fontId="1"/>
  </si>
  <si>
    <t>新潟県</t>
    <rPh sb="0" eb="3">
      <t>ニイガタケン</t>
    </rPh>
    <phoneticPr fontId="10"/>
  </si>
  <si>
    <t>富山県</t>
    <rPh sb="0" eb="3">
      <t>トヤマケン</t>
    </rPh>
    <phoneticPr fontId="10"/>
  </si>
  <si>
    <t>石川県</t>
    <rPh sb="0" eb="3">
      <t>イシカワケン</t>
    </rPh>
    <phoneticPr fontId="10"/>
  </si>
  <si>
    <t>福井県</t>
    <rPh sb="0" eb="3">
      <t>フクイケン</t>
    </rPh>
    <phoneticPr fontId="10"/>
  </si>
  <si>
    <t>山梨県</t>
    <rPh sb="0" eb="3">
      <t>ヤマナシケン</t>
    </rPh>
    <phoneticPr fontId="10"/>
  </si>
  <si>
    <t>長野県</t>
    <rPh sb="0" eb="3">
      <t>ナガノケン</t>
    </rPh>
    <phoneticPr fontId="10"/>
  </si>
  <si>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</si>
  <si>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</si>
  <si>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</si>
  <si>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</si>
  <si>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</si>
  <si>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</si>
  <si>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</si>
  <si>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</si>
  <si>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</si>
  <si>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</si>
  <si>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</si>
  <si>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</si>
  <si>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</si>
  <si>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</si>
  <si>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</si>
  <si>
    <t>徳島県</t>
    <rPh sb="0" eb="3">
      <t>トクシマケン</t>
    </rPh>
    <phoneticPr fontId="10"/>
  </si>
  <si>
    <t>香川県</t>
    <rPh sb="0" eb="3">
      <t>カガワケン</t>
    </rPh>
    <phoneticPr fontId="10"/>
  </si>
  <si>
    <t>愛媛県</t>
    <rPh sb="0" eb="3">
      <t>エヒメケン</t>
    </rPh>
    <phoneticPr fontId="10"/>
  </si>
  <si>
    <t>高知県</t>
    <rPh sb="0" eb="2">
      <t>コウチ</t>
    </rPh>
    <rPh sb="2" eb="3">
      <t>ケン</t>
    </rPh>
    <phoneticPr fontId="10"/>
  </si>
  <si>
    <t>福岡県</t>
    <rPh sb="0" eb="3">
      <t>フクオカケン</t>
    </rPh>
    <phoneticPr fontId="10"/>
  </si>
  <si>
    <t>佐賀県</t>
    <rPh sb="0" eb="2">
      <t>サガ</t>
    </rPh>
    <rPh sb="2" eb="3">
      <t>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</si>
  <si>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</si>
  <si>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</si>
  <si>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</si>
  <si>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</si>
  <si>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</si>
  <si>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10"/>
  </si>
  <si>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</si>
  <si>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</si>
  <si>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</si>
  <si>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</si>
  <si>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</si>
  <si>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</si>
  <si>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</si>
  <si>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</si>
  <si>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</si>
  <si>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</si>
  <si>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</si>
  <si>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</si>
  <si>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</si>
  <si>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</si>
  <si>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</si>
  <si>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</si>
  <si>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</si>
  <si>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</si>
  <si>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</si>
  <si>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</si>
  <si>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</si>
  <si>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</si>
  <si>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</si>
  <si>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</si>
  <si>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</si>
  <si>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</si>
  <si>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</si>
  <si>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</si>
  <si>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</si>
  <si>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</si>
  <si>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</si>
  <si>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</si>
  <si>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</si>
  <si>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</si>
  <si>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</si>
  <si>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</si>
  <si>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</si>
  <si>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</si>
  <si>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</si>
  <si>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</si>
  <si>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</si>
  <si>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</si>
  <si>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</si>
  <si>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</si>
  <si>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認知症GH等の防災改修等支援事業（大規模修繕等）</t>
    <rPh sb="17" eb="23">
      <t>ダイキボシュウゼントウ</t>
    </rPh>
    <phoneticPr fontId="1"/>
  </si>
  <si>
    <t>特別養護老人ホーム（定員29人以下）</t>
    <phoneticPr fontId="10"/>
  </si>
  <si>
    <t>介護老人保健施設（定員29人以下）</t>
    <phoneticPr fontId="10"/>
  </si>
  <si>
    <t>介護医療院（定員29人以下）</t>
    <phoneticPr fontId="10"/>
  </si>
  <si>
    <t>ケアハウス（定員29人以下）</t>
    <phoneticPr fontId="10"/>
  </si>
  <si>
    <t>養護老人ホーム（定員29人以下）</t>
    <phoneticPr fontId="10"/>
  </si>
  <si>
    <t>緊急ショートステイ</t>
  </si>
  <si>
    <t>施設内保育施設</t>
  </si>
  <si>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</si>
  <si>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</si>
  <si>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</si>
  <si>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</si>
  <si>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</si>
  <si>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</si>
  <si>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</si>
  <si>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</si>
  <si>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</si>
  <si>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</si>
  <si>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</si>
  <si>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</si>
  <si>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</si>
  <si>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</si>
  <si>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</si>
  <si>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</si>
  <si>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</si>
  <si>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</si>
  <si>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</si>
  <si>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</si>
  <si>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</si>
  <si>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</si>
  <si>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</si>
  <si>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</si>
  <si>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</si>
  <si>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</si>
  <si>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</si>
  <si>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</si>
  <si>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</si>
  <si>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</si>
  <si>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</si>
  <si>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</si>
  <si>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</si>
  <si>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</si>
  <si>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</si>
  <si>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</si>
  <si>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</si>
  <si>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</si>
  <si>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</si>
  <si>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</si>
  <si>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</si>
  <si>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</si>
  <si>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</si>
  <si>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</si>
  <si>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</si>
  <si>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</si>
  <si>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</si>
  <si>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</si>
  <si>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</si>
  <si>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</si>
  <si>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</si>
  <si>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</si>
  <si>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</si>
  <si>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</si>
  <si>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</si>
  <si>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</si>
  <si>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</si>
  <si>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</si>
  <si>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</si>
  <si>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</si>
  <si>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</si>
  <si>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</si>
  <si>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</si>
  <si>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</si>
  <si>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</si>
  <si>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</si>
  <si>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</si>
  <si>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</si>
  <si>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</si>
  <si>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</si>
  <si>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</si>
  <si>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</si>
  <si>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</si>
  <si>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</si>
  <si>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</si>
  <si>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</si>
  <si>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</si>
  <si>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</si>
  <si>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</si>
  <si>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</si>
  <si>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</si>
  <si>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</si>
  <si>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</si>
  <si>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</si>
  <si>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</si>
  <si>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</si>
  <si>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</si>
  <si>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</si>
  <si>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</si>
  <si>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</si>
  <si>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</si>
  <si>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</si>
  <si>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</si>
  <si>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</si>
  <si>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</si>
  <si>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</si>
  <si>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</si>
  <si>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（R７.４月～R８.３月）※1</t>
    <rPh sb="0" eb="2">
      <t>チョッキン</t>
    </rPh>
    <rPh sb="3" eb="5">
      <t>ネンカン</t>
    </rPh>
    <phoneticPr fontId="1"/>
  </si>
  <si>
    <t>近畿厚生局</t>
    <rPh sb="0" eb="5">
      <t>キンキコウセイキョク</t>
    </rPh>
    <phoneticPr fontId="1"/>
  </si>
  <si>
    <t>設置主体</t>
    <phoneticPr fontId="1"/>
  </si>
  <si>
    <t>開設年月日</t>
    <phoneticPr fontId="1"/>
  </si>
  <si>
    <t>協議対象となる
部分の改築・改修年月日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</si>
</sst>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4" formatCode="0.0"/>
  </numFmts>
  <fonts count="3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99">
    <xf numFmtId="0" fontId="0" fillId="0" borderId="0" xfId="0">
      <alignment vertical="center"/>
    </xf>
    <xf numFmtId="0" fontId="11" fillId="0" borderId="0" xfId="0" applyFont="1">
      <alignment vertical="center"/>
    </xf>
    <xf numFmtId="0" fontId="6" fillId="0" borderId="0" xfId="0" applyFont="1" applyAlignment="1">
      <alignment horizontal="right" vertical="center"/>
    </xf>
    <xf numFmtId="0" fontId="12"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 xfId="0" applyFont="1" applyBorder="1" applyAlignment="1">
      <alignment vertical="center" wrapText="1"/>
    </xf>
    <xf numFmtId="0" fontId="16" fillId="0" borderId="1" xfId="0" applyFont="1" applyBorder="1" applyAlignment="1">
      <alignment vertical="center" wrapText="1"/>
    </xf>
    <xf numFmtId="177" fontId="14" fillId="0" borderId="1" xfId="0" applyNumberFormat="1" applyFont="1" applyBorder="1" applyAlignment="1">
      <alignment vertical="center" wrapText="1"/>
    </xf>
    <xf numFmtId="179" fontId="14"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9" fillId="0" borderId="0" xfId="0" applyFont="1">
      <alignment vertical="center"/>
    </xf>
    <xf numFmtId="0" fontId="20" fillId="0" borderId="0" xfId="0" applyFont="1">
      <alignment vertical="center"/>
    </xf>
    <xf numFmtId="179" fontId="16" fillId="0" borderId="1" xfId="0" applyNumberFormat="1" applyFont="1" applyBorder="1" applyAlignment="1">
      <alignment vertical="center" wrapText="1"/>
    </xf>
    <xf numFmtId="0" fontId="17" fillId="0" borderId="0" xfId="0" applyFont="1">
      <alignment vertical="center"/>
    </xf>
    <xf numFmtId="38" fontId="17" fillId="0" borderId="0" xfId="0" applyNumberFormat="1" applyFont="1" applyAlignment="1">
      <alignment horizontal="center" vertical="center" shrinkToFit="1"/>
    </xf>
    <xf numFmtId="0" fontId="18" fillId="0" borderId="0" xfId="0" applyFont="1">
      <alignment vertical="center"/>
    </xf>
    <xf numFmtId="38" fontId="17" fillId="0" borderId="0" xfId="8" applyNumberFormat="1" applyFont="1" applyAlignment="1">
      <alignment horizontal="center" vertical="center" shrinkToFit="1"/>
    </xf>
    <xf numFmtId="0" fontId="16" fillId="0" borderId="0" xfId="0" applyFont="1">
      <alignment vertical="center"/>
    </xf>
    <xf numFmtId="0" fontId="14" fillId="0" borderId="1" xfId="0" applyFont="1" applyBorder="1">
      <alignment vertical="center"/>
    </xf>
    <xf numFmtId="176" fontId="14" fillId="0" borderId="1" xfId="0" applyNumberFormat="1" applyFont="1" applyBorder="1" applyAlignment="1">
      <alignment vertical="center" wrapText="1"/>
    </xf>
    <xf numFmtId="0" fontId="14" fillId="3" borderId="1" xfId="0" applyFont="1" applyFill="1" applyBorder="1" applyAlignment="1">
      <alignment vertical="center" wrapText="1"/>
    </xf>
    <xf numFmtId="0" fontId="16"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lignment vertical="center"/>
    </xf>
    <xf numFmtId="38" fontId="25" fillId="0" borderId="0" xfId="0" applyNumberFormat="1" applyFont="1" applyAlignment="1">
      <alignment horizontal="center" vertical="center" shrinkToFit="1"/>
    </xf>
    <xf numFmtId="38" fontId="26" fillId="0" borderId="0" xfId="8" applyNumberFormat="1" applyFont="1" applyAlignment="1">
      <alignment horizontal="center" vertical="center" shrinkToFit="1"/>
    </xf>
    <xf numFmtId="0" fontId="27" fillId="0" borderId="0" xfId="0" applyFont="1">
      <alignment vertical="center"/>
    </xf>
    <xf numFmtId="0" fontId="28" fillId="0" borderId="0" xfId="0" applyFont="1">
      <alignment vertical="center"/>
    </xf>
    <xf numFmtId="0" fontId="16" fillId="3" borderId="1" xfId="0" applyFont="1" applyFill="1" applyBorder="1" applyAlignment="1">
      <alignment horizontal="center" vertical="center" wrapText="1"/>
    </xf>
    <xf numFmtId="176" fontId="14" fillId="0" borderId="2" xfId="0" applyNumberFormat="1" applyFont="1" applyBorder="1" applyAlignment="1">
      <alignment vertical="center" wrapText="1"/>
    </xf>
    <xf numFmtId="0" fontId="21" fillId="0" borderId="0" xfId="0" applyFont="1">
      <alignment vertical="center"/>
    </xf>
    <xf numFmtId="0" fontId="31" fillId="0" borderId="0" xfId="0" applyFont="1" applyAlignment="1">
      <alignment horizontal="right" vertical="center"/>
    </xf>
    <xf numFmtId="0" fontId="14" fillId="0" borderId="0" xfId="0" applyFont="1" applyAlignment="1">
      <alignment horizontal="right" vertical="center"/>
    </xf>
    <xf numFmtId="0" fontId="14" fillId="3" borderId="0" xfId="0" applyFont="1" applyFill="1">
      <alignment vertical="center"/>
    </xf>
    <xf numFmtId="3" fontId="14" fillId="0" borderId="0" xfId="0" applyNumberFormat="1" applyFont="1">
      <alignment vertical="center"/>
    </xf>
    <xf numFmtId="0" fontId="30" fillId="0" borderId="0" xfId="0" applyFont="1">
      <alignment vertical="center"/>
    </xf>
    <xf numFmtId="0" fontId="14" fillId="0" borderId="0" xfId="0" applyFont="1" applyAlignment="1">
      <alignment horizontal="center" vertical="center"/>
    </xf>
    <xf numFmtId="0" fontId="22" fillId="0" borderId="0" xfId="0" applyFont="1" applyAlignment="1">
      <alignment horizontal="centerContinuous" vertical="center"/>
    </xf>
    <xf numFmtId="0" fontId="0" fillId="0" borderId="0" xfId="0" applyAlignment="1">
      <alignment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4" fillId="5" borderId="1" xfId="0" applyFont="1" applyFill="1" applyBorder="1" applyAlignment="1">
      <alignment vertical="center" wrapText="1"/>
    </xf>
    <xf numFmtId="0" fontId="0" fillId="0" borderId="0" xfId="0" applyAlignment="1">
      <alignment vertical="center" shrinkToFit="1"/>
    </xf>
    <xf numFmtId="38" fontId="18" fillId="0" borderId="1" xfId="7" applyFont="1" applyBorder="1" applyAlignment="1">
      <alignment horizontal="right" vertical="center"/>
    </xf>
    <xf numFmtId="177" fontId="14" fillId="6" borderId="1" xfId="0" applyNumberFormat="1" applyFont="1" applyFill="1" applyBorder="1" applyAlignment="1">
      <alignment vertical="center" wrapText="1"/>
    </xf>
    <xf numFmtId="0" fontId="17" fillId="0" borderId="1" xfId="0" applyFont="1" applyBorder="1" applyAlignment="1">
      <alignment horizontal="center" vertical="center" wrapText="1"/>
    </xf>
    <xf numFmtId="181" fontId="14" fillId="5" borderId="1" xfId="0" applyNumberFormat="1" applyFont="1" applyFill="1" applyBorder="1" applyAlignment="1">
      <alignment horizontal="center" vertical="center"/>
    </xf>
    <xf numFmtId="0" fontId="31" fillId="0" borderId="0" xfId="0" applyFont="1">
      <alignment vertical="center"/>
    </xf>
    <xf numFmtId="180" fontId="14" fillId="6" borderId="1" xfId="0" applyNumberFormat="1" applyFont="1" applyFill="1" applyBorder="1" applyAlignment="1">
      <alignment horizontal="right" vertical="center" wrapText="1"/>
    </xf>
    <xf numFmtId="0" fontId="16" fillId="0" borderId="1" xfId="0" applyFont="1" applyBorder="1" applyAlignment="1">
      <alignment horizontal="center" vertical="center"/>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6" fillId="0" borderId="0" xfId="0" applyFont="1" applyAlignment="1">
      <alignment vertical="center" shrinkToFit="1"/>
    </xf>
    <xf numFmtId="0" fontId="14" fillId="5" borderId="1" xfId="0" applyFont="1" applyFill="1" applyBorder="1" applyAlignment="1">
      <alignment horizontal="center" vertical="center" wrapText="1"/>
    </xf>
    <xf numFmtId="0" fontId="7" fillId="0" borderId="0" xfId="0" applyFont="1">
      <alignment vertical="center"/>
    </xf>
    <xf numFmtId="0" fontId="16" fillId="7"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38" fontId="16" fillId="0" borderId="1" xfId="7" applyFont="1" applyFill="1" applyBorder="1" applyAlignment="1">
      <alignment horizontal="center" vertical="center" wrapText="1"/>
    </xf>
    <xf numFmtId="38" fontId="16" fillId="6" borderId="1" xfId="7" applyFont="1" applyFill="1" applyBorder="1" applyAlignment="1">
      <alignment horizontal="center" vertical="center" wrapText="1"/>
    </xf>
    <xf numFmtId="0" fontId="0" fillId="8" borderId="0" xfId="0" applyFill="1" applyAlignment="1">
      <alignment vertical="center" wrapText="1"/>
    </xf>
    <xf numFmtId="0" fontId="15" fillId="6" borderId="3"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2" borderId="0" xfId="0" applyFill="1" applyAlignment="1">
      <alignment vertical="center" wrapText="1"/>
    </xf>
    <xf numFmtId="0" fontId="33" fillId="3" borderId="1" xfId="0" applyFont="1" applyFill="1" applyBorder="1" applyAlignment="1">
      <alignment vertical="center" wrapText="1"/>
    </xf>
    <xf numFmtId="0" fontId="18"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18" fillId="0" borderId="0" xfId="0" applyFont="1" applyAlignment="1">
      <alignment vertical="center" shrinkToFit="1"/>
    </xf>
    <xf numFmtId="38" fontId="0" fillId="0" borderId="0" xfId="7" applyFont="1" applyAlignment="1">
      <alignment vertical="center" shrinkToFit="1"/>
    </xf>
    <xf numFmtId="177" fontId="14"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3" fillId="0" borderId="0" xfId="0" applyFont="1">
      <alignment vertical="center"/>
    </xf>
    <xf numFmtId="38" fontId="16" fillId="16" borderId="1" xfId="7" applyFont="1" applyFill="1" applyBorder="1" applyAlignment="1">
      <alignment horizontal="center" vertical="center" wrapText="1"/>
    </xf>
    <xf numFmtId="180" fontId="14" fillId="16" borderId="1" xfId="0" applyNumberFormat="1" applyFont="1" applyFill="1" applyBorder="1" applyAlignment="1">
      <alignment horizontal="right" vertical="center" wrapText="1"/>
    </xf>
    <xf numFmtId="0" fontId="0" fillId="17" borderId="0" xfId="0" applyFill="1" applyAlignment="1">
      <alignment vertical="center" wrapText="1"/>
    </xf>
    <xf numFmtId="38" fontId="16" fillId="7" borderId="1" xfId="7" applyFont="1" applyFill="1" applyBorder="1" applyAlignment="1">
      <alignment horizontal="center" vertical="center" wrapText="1"/>
    </xf>
    <xf numFmtId="0" fontId="14" fillId="7" borderId="1" xfId="0" applyFont="1" applyFill="1" applyBorder="1" applyAlignment="1">
      <alignment vertical="center" wrapText="1"/>
    </xf>
    <xf numFmtId="180" fontId="14" fillId="7" borderId="1" xfId="0" applyNumberFormat="1" applyFont="1" applyFill="1" applyBorder="1" applyAlignment="1">
      <alignment horizontal="right" vertical="center" wrapText="1"/>
    </xf>
    <xf numFmtId="184" fontId="13" fillId="0" borderId="0" xfId="0" applyNumberFormat="1" applyFont="1">
      <alignment vertical="center"/>
    </xf>
    <xf numFmtId="0" fontId="13" fillId="0" borderId="0" xfId="0" applyFont="1" applyFill="1" applyBorder="1" applyAlignment="1">
      <alignment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74" t="s">
        <v>89</v>
      </c>
      <c r="B1" s="74" t="s">
        <v>88</v>
      </c>
      <c r="C1" s="69" t="s">
        <v>90</v>
      </c>
      <c r="D1" s="69" t="s">
        <v>90</v>
      </c>
      <c r="E1" s="82" t="s">
        <v>107</v>
      </c>
      <c r="F1" s="83" t="s">
        <v>128</v>
      </c>
      <c r="G1" s="84" t="s">
        <v>151</v>
      </c>
      <c r="H1" s="85" t="s">
        <v>163</v>
      </c>
      <c r="I1" s="86" t="s">
        <v>171</v>
      </c>
      <c r="J1" s="87" t="s">
        <v>178</v>
      </c>
      <c r="K1" s="87" t="s">
        <v>178</v>
      </c>
      <c r="L1" s="88" t="s">
        <v>182</v>
      </c>
      <c r="M1" s="88" t="s">
        <v>182</v>
      </c>
      <c r="N1" s="88" t="s">
        <v>182</v>
      </c>
      <c r="O1" s="89" t="s">
        <v>193</v>
      </c>
      <c r="P1" s="93" t="s">
        <v>199</v>
      </c>
      <c r="Q1" s="48" t="s">
        <v>100</v>
      </c>
      <c r="R1" s="48" t="s">
        <v>115</v>
      </c>
      <c r="S1" s="48" t="s">
        <v>148</v>
      </c>
    </row>
    <row r="2" spans="1:19" ht="28.5" customHeight="1">
      <c r="A2" s="74"/>
      <c r="B2" s="74"/>
      <c r="C2" s="69" t="s">
        <v>99</v>
      </c>
      <c r="D2" s="69" t="s">
        <v>64</v>
      </c>
      <c r="E2" s="82" t="s">
        <v>64</v>
      </c>
      <c r="F2" s="83" t="s">
        <v>129</v>
      </c>
      <c r="G2" s="84" t="s">
        <v>64</v>
      </c>
      <c r="H2" s="85" t="s">
        <v>64</v>
      </c>
      <c r="I2" s="86" t="s">
        <v>64</v>
      </c>
      <c r="J2" s="87" t="s">
        <v>64</v>
      </c>
      <c r="K2" s="87" t="s">
        <v>179</v>
      </c>
      <c r="L2" s="88" t="s">
        <v>64</v>
      </c>
      <c r="M2" s="88" t="s">
        <v>179</v>
      </c>
      <c r="N2" s="88" t="s">
        <v>194</v>
      </c>
      <c r="O2" s="89" t="s">
        <v>64</v>
      </c>
      <c r="P2" s="93" t="s">
        <v>64</v>
      </c>
      <c r="R2" t="s">
        <v>116</v>
      </c>
    </row>
    <row r="3" spans="1:19" s="52" customFormat="1" ht="16.5">
      <c r="A3" s="52">
        <v>1</v>
      </c>
      <c r="B3" s="52" t="s">
        <v>11</v>
      </c>
      <c r="C3" s="52" t="s">
        <v>91</v>
      </c>
      <c r="D3" s="52" t="s">
        <v>21</v>
      </c>
      <c r="E3" s="52" t="s">
        <v>108</v>
      </c>
      <c r="F3" s="52" t="s">
        <v>130</v>
      </c>
      <c r="G3" s="52" t="s">
        <v>152</v>
      </c>
      <c r="H3" s="52" t="s">
        <v>164</v>
      </c>
      <c r="I3" s="62" t="s">
        <v>172</v>
      </c>
      <c r="J3" s="79" t="s">
        <v>156</v>
      </c>
      <c r="K3" s="80">
        <v>66400</v>
      </c>
      <c r="L3" s="52" t="s">
        <v>156</v>
      </c>
      <c r="M3" s="80">
        <v>31600</v>
      </c>
      <c r="N3" s="80" t="s">
        <v>86</v>
      </c>
      <c r="O3" s="80" t="s">
        <v>156</v>
      </c>
      <c r="P3" s="80" t="s">
        <v>156</v>
      </c>
      <c r="Q3" s="52" t="s">
        <v>101</v>
      </c>
      <c r="R3" s="52" t="s">
        <v>127</v>
      </c>
      <c r="S3" s="52" t="s">
        <v>149</v>
      </c>
    </row>
    <row r="4" spans="1:19" s="52" customFormat="1" ht="16.5">
      <c r="A4" s="52">
        <v>2</v>
      </c>
      <c r="B4" s="52" t="s">
        <v>12</v>
      </c>
      <c r="C4" s="52" t="s">
        <v>76</v>
      </c>
      <c r="D4" s="52" t="s">
        <v>24</v>
      </c>
      <c r="E4" s="52" t="s">
        <v>109</v>
      </c>
      <c r="F4" s="52" t="s">
        <v>132</v>
      </c>
      <c r="G4" s="52" t="s">
        <v>153</v>
      </c>
      <c r="H4" s="52" t="s">
        <v>153</v>
      </c>
      <c r="I4" s="62" t="s">
        <v>153</v>
      </c>
      <c r="J4" s="79" t="s">
        <v>157</v>
      </c>
      <c r="L4" s="52" t="s">
        <v>157</v>
      </c>
      <c r="N4" s="80" t="s">
        <v>183</v>
      </c>
      <c r="O4" s="80" t="s">
        <v>157</v>
      </c>
      <c r="P4" s="80" t="s">
        <v>157</v>
      </c>
      <c r="Q4" s="52" t="s">
        <v>102</v>
      </c>
      <c r="R4" s="52" t="s">
        <v>117</v>
      </c>
    </row>
    <row r="5" spans="1:19" s="52" customFormat="1" ht="16.5">
      <c r="A5" s="52">
        <v>3</v>
      </c>
      <c r="B5" s="52" t="s">
        <v>13</v>
      </c>
      <c r="C5" s="52" t="s">
        <v>92</v>
      </c>
      <c r="D5" s="52" t="s">
        <v>26</v>
      </c>
      <c r="E5" s="52" t="s">
        <v>110</v>
      </c>
      <c r="F5" s="52" t="s">
        <v>131</v>
      </c>
      <c r="G5" s="52" t="s">
        <v>154</v>
      </c>
      <c r="H5" s="52" t="s">
        <v>154</v>
      </c>
      <c r="I5" s="62" t="s">
        <v>154</v>
      </c>
      <c r="J5" s="79" t="s">
        <v>158</v>
      </c>
      <c r="L5" s="52" t="s">
        <v>158</v>
      </c>
      <c r="N5" s="80" t="s">
        <v>184</v>
      </c>
      <c r="O5" s="80" t="s">
        <v>158</v>
      </c>
      <c r="P5" s="80" t="s">
        <v>158</v>
      </c>
      <c r="R5" s="52" t="s">
        <v>118</v>
      </c>
    </row>
    <row r="6" spans="1:19" s="52" customFormat="1" ht="16.5">
      <c r="A6" s="52">
        <v>4</v>
      </c>
      <c r="B6" s="52" t="s">
        <v>14</v>
      </c>
      <c r="C6" s="52" t="s">
        <v>79</v>
      </c>
      <c r="D6" s="52" t="s">
        <v>23</v>
      </c>
      <c r="E6" s="52" t="s">
        <v>111</v>
      </c>
      <c r="F6" s="52" t="s">
        <v>133</v>
      </c>
      <c r="G6" s="52" t="s">
        <v>91</v>
      </c>
      <c r="H6" s="52" t="s">
        <v>91</v>
      </c>
      <c r="I6" s="62" t="s">
        <v>91</v>
      </c>
      <c r="J6" s="79" t="s">
        <v>96</v>
      </c>
      <c r="L6" s="52" t="s">
        <v>96</v>
      </c>
      <c r="N6" s="52" t="s">
        <v>185</v>
      </c>
      <c r="O6" s="52" t="s">
        <v>96</v>
      </c>
      <c r="P6" s="52" t="s">
        <v>96</v>
      </c>
      <c r="R6" s="52" t="s">
        <v>119</v>
      </c>
    </row>
    <row r="7" spans="1:19" s="52" customFormat="1" ht="16.5">
      <c r="A7" s="52">
        <v>5</v>
      </c>
      <c r="B7" s="52" t="s">
        <v>15</v>
      </c>
      <c r="C7" s="52" t="s">
        <v>93</v>
      </c>
      <c r="D7" s="52" t="s">
        <v>29</v>
      </c>
      <c r="E7" s="52" t="s">
        <v>112</v>
      </c>
      <c r="F7" s="52" t="s">
        <v>84</v>
      </c>
      <c r="G7" s="52" t="s">
        <v>155</v>
      </c>
      <c r="H7" s="52" t="s">
        <v>155</v>
      </c>
      <c r="I7" s="62" t="s">
        <v>155</v>
      </c>
      <c r="J7" s="79" t="s">
        <v>159</v>
      </c>
      <c r="L7" s="52" t="s">
        <v>159</v>
      </c>
      <c r="N7" s="52" t="s">
        <v>186</v>
      </c>
      <c r="O7" s="52" t="s">
        <v>159</v>
      </c>
      <c r="P7" s="52" t="s">
        <v>159</v>
      </c>
      <c r="R7" s="52" t="s">
        <v>120</v>
      </c>
    </row>
    <row r="8" spans="1:19" s="52" customFormat="1" ht="16.5">
      <c r="A8" s="52">
        <v>6</v>
      </c>
      <c r="B8" s="52" t="s">
        <v>16</v>
      </c>
      <c r="C8" s="52" t="s">
        <v>94</v>
      </c>
      <c r="D8" s="52" t="s">
        <v>104</v>
      </c>
      <c r="E8" s="52" t="s">
        <v>76</v>
      </c>
      <c r="F8" s="52" t="s">
        <v>134</v>
      </c>
      <c r="G8" s="52" t="s">
        <v>76</v>
      </c>
      <c r="H8" s="52" t="s">
        <v>76</v>
      </c>
      <c r="I8" s="62" t="s">
        <v>76</v>
      </c>
      <c r="J8" s="79"/>
      <c r="N8" s="52" t="s">
        <v>187</v>
      </c>
      <c r="R8" s="52" t="s">
        <v>121</v>
      </c>
    </row>
    <row r="9" spans="1:19" s="52" customFormat="1" ht="16.5">
      <c r="A9" s="52">
        <v>7</v>
      </c>
      <c r="B9" s="52" t="s">
        <v>17</v>
      </c>
      <c r="C9" s="52" t="s">
        <v>77</v>
      </c>
      <c r="E9" s="52" t="s">
        <v>77</v>
      </c>
      <c r="F9" s="52" t="s">
        <v>135</v>
      </c>
      <c r="G9" s="52" t="s">
        <v>77</v>
      </c>
      <c r="H9" s="52" t="s">
        <v>92</v>
      </c>
      <c r="I9" s="62" t="s">
        <v>92</v>
      </c>
      <c r="J9" s="79"/>
      <c r="R9" s="52" t="s">
        <v>122</v>
      </c>
    </row>
    <row r="10" spans="1:19" s="52" customFormat="1" ht="16.5">
      <c r="A10" s="52">
        <v>8</v>
      </c>
      <c r="B10" s="52" t="s">
        <v>18</v>
      </c>
      <c r="C10" s="52" t="s">
        <v>95</v>
      </c>
      <c r="E10" s="52" t="s">
        <v>78</v>
      </c>
      <c r="F10" s="52" t="s">
        <v>136</v>
      </c>
      <c r="G10" s="52" t="s">
        <v>78</v>
      </c>
      <c r="H10" s="52" t="s">
        <v>205</v>
      </c>
      <c r="I10" s="62" t="s">
        <v>205</v>
      </c>
      <c r="J10" s="79"/>
      <c r="R10" s="52" t="s">
        <v>123</v>
      </c>
    </row>
    <row r="11" spans="1:19" s="52" customFormat="1" ht="16.5">
      <c r="A11" s="52">
        <v>9</v>
      </c>
      <c r="B11" s="52" t="s">
        <v>19</v>
      </c>
      <c r="C11" s="52" t="s">
        <v>96</v>
      </c>
      <c r="E11" s="52" t="s">
        <v>79</v>
      </c>
      <c r="F11" s="52" t="s">
        <v>137</v>
      </c>
      <c r="G11" s="52" t="s">
        <v>79</v>
      </c>
      <c r="H11" s="52" t="s">
        <v>94</v>
      </c>
      <c r="I11" s="62" t="s">
        <v>78</v>
      </c>
      <c r="J11" s="20"/>
      <c r="R11" s="52" t="s">
        <v>124</v>
      </c>
    </row>
    <row r="12" spans="1:19" s="52" customFormat="1" ht="16.5">
      <c r="A12" s="52">
        <v>10</v>
      </c>
      <c r="B12" s="52" t="s">
        <v>20</v>
      </c>
      <c r="C12" s="52" t="s">
        <v>97</v>
      </c>
      <c r="E12" s="52" t="s">
        <v>93</v>
      </c>
      <c r="G12" s="52" t="s">
        <v>93</v>
      </c>
      <c r="H12" s="52" t="s">
        <v>77</v>
      </c>
      <c r="I12" s="62" t="s">
        <v>79</v>
      </c>
      <c r="J12" s="20"/>
      <c r="R12" s="52" t="s">
        <v>125</v>
      </c>
    </row>
    <row r="13" spans="1:19" s="52" customFormat="1" ht="16.5">
      <c r="A13" s="52">
        <v>11</v>
      </c>
      <c r="B13" s="52" t="s">
        <v>22</v>
      </c>
      <c r="C13" s="52" t="s">
        <v>98</v>
      </c>
      <c r="E13" s="52" t="s">
        <v>80</v>
      </c>
      <c r="G13" s="52" t="s">
        <v>80</v>
      </c>
      <c r="H13" s="52" t="s">
        <v>78</v>
      </c>
      <c r="I13" s="62" t="s">
        <v>93</v>
      </c>
      <c r="J13" s="20"/>
      <c r="R13" s="52" t="s">
        <v>126</v>
      </c>
    </row>
    <row r="14" spans="1:19" s="52" customFormat="1" ht="16.5">
      <c r="A14" s="52">
        <v>12</v>
      </c>
      <c r="B14" s="52" t="s">
        <v>25</v>
      </c>
      <c r="E14" s="52" t="s">
        <v>81</v>
      </c>
      <c r="G14" s="52" t="s">
        <v>81</v>
      </c>
      <c r="H14" s="52" t="s">
        <v>79</v>
      </c>
      <c r="I14" s="62" t="s">
        <v>95</v>
      </c>
      <c r="J14" s="20"/>
    </row>
    <row r="15" spans="1:19" s="52" customFormat="1" ht="16.5">
      <c r="A15" s="52">
        <v>13</v>
      </c>
      <c r="B15" s="52" t="s">
        <v>27</v>
      </c>
      <c r="E15" s="52" t="s">
        <v>82</v>
      </c>
      <c r="G15" s="52" t="s">
        <v>82</v>
      </c>
      <c r="H15" s="52" t="s">
        <v>93</v>
      </c>
      <c r="I15" s="62" t="s">
        <v>173</v>
      </c>
      <c r="J15" s="20"/>
    </row>
    <row r="16" spans="1:19" s="52" customFormat="1" ht="16.5">
      <c r="A16" s="52">
        <v>14</v>
      </c>
      <c r="B16" s="52" t="s">
        <v>28</v>
      </c>
      <c r="E16" s="52" t="s">
        <v>95</v>
      </c>
      <c r="G16" s="52" t="s">
        <v>95</v>
      </c>
      <c r="H16" s="52" t="s">
        <v>80</v>
      </c>
      <c r="I16" s="62" t="s">
        <v>157</v>
      </c>
      <c r="J16" s="20"/>
    </row>
    <row r="17" spans="1:10" s="52" customFormat="1" ht="16.5">
      <c r="A17" s="52">
        <v>15</v>
      </c>
      <c r="B17" s="52" t="s">
        <v>30</v>
      </c>
      <c r="E17" s="52" t="s">
        <v>113</v>
      </c>
      <c r="G17" s="52" t="s">
        <v>113</v>
      </c>
      <c r="H17" s="52" t="s">
        <v>165</v>
      </c>
      <c r="I17" s="62" t="s">
        <v>158</v>
      </c>
      <c r="J17" s="20"/>
    </row>
    <row r="18" spans="1:10" s="52" customFormat="1" ht="16.5">
      <c r="A18" s="52">
        <v>16</v>
      </c>
      <c r="B18" s="52" t="s">
        <v>31</v>
      </c>
      <c r="E18" s="52" t="s">
        <v>114</v>
      </c>
      <c r="G18" s="52" t="s">
        <v>114</v>
      </c>
      <c r="H18" s="52" t="s">
        <v>81</v>
      </c>
      <c r="I18" s="62" t="s">
        <v>96</v>
      </c>
      <c r="J18" s="20"/>
    </row>
    <row r="19" spans="1:10" s="52" customFormat="1" ht="16.5">
      <c r="A19" s="52">
        <v>17</v>
      </c>
      <c r="B19" s="52" t="s">
        <v>32</v>
      </c>
      <c r="G19" s="52" t="s">
        <v>156</v>
      </c>
      <c r="H19" s="52" t="s">
        <v>82</v>
      </c>
      <c r="I19" s="62" t="s">
        <v>159</v>
      </c>
      <c r="J19" s="20"/>
    </row>
    <row r="20" spans="1:10" s="52" customFormat="1" ht="16.5">
      <c r="A20" s="52">
        <v>18</v>
      </c>
      <c r="B20" s="52" t="s">
        <v>33</v>
      </c>
      <c r="G20" s="52" t="s">
        <v>157</v>
      </c>
      <c r="H20" s="52" t="s">
        <v>95</v>
      </c>
      <c r="I20" s="52" t="s">
        <v>97</v>
      </c>
      <c r="J20" s="20"/>
    </row>
    <row r="21" spans="1:10" s="52" customFormat="1" ht="16.5">
      <c r="A21" s="52">
        <v>19</v>
      </c>
      <c r="B21" s="52" t="s">
        <v>34</v>
      </c>
      <c r="G21" s="52" t="s">
        <v>158</v>
      </c>
      <c r="H21" s="52" t="s">
        <v>113</v>
      </c>
      <c r="I21" s="52" t="s">
        <v>204</v>
      </c>
      <c r="J21" s="20"/>
    </row>
    <row r="22" spans="1:10" s="52" customFormat="1" ht="16.5">
      <c r="A22" s="52">
        <v>20</v>
      </c>
      <c r="B22" s="52" t="s">
        <v>35</v>
      </c>
      <c r="G22" s="52" t="s">
        <v>96</v>
      </c>
      <c r="H22" s="52" t="s">
        <v>114</v>
      </c>
      <c r="J22" s="20"/>
    </row>
    <row r="23" spans="1:10" s="52" customFormat="1" ht="16.5">
      <c r="A23" s="52">
        <v>21</v>
      </c>
      <c r="B23" s="52" t="s">
        <v>36</v>
      </c>
      <c r="G23" s="52" t="s">
        <v>159</v>
      </c>
      <c r="H23" s="52" t="s">
        <v>166</v>
      </c>
      <c r="J23" s="20"/>
    </row>
    <row r="24" spans="1:10" s="52" customFormat="1">
      <c r="A24" s="52">
        <v>22</v>
      </c>
      <c r="B24" s="52" t="s">
        <v>37</v>
      </c>
      <c r="H24" s="52" t="s">
        <v>157</v>
      </c>
    </row>
    <row r="25" spans="1:10" s="52" customFormat="1">
      <c r="A25" s="52">
        <v>23</v>
      </c>
      <c r="B25" s="52" t="s">
        <v>38</v>
      </c>
      <c r="H25" s="52" t="s">
        <v>158</v>
      </c>
    </row>
    <row r="26" spans="1:10" s="52" customFormat="1">
      <c r="A26" s="52">
        <v>24</v>
      </c>
      <c r="B26" s="52" t="s">
        <v>39</v>
      </c>
      <c r="H26" s="52" t="s">
        <v>96</v>
      </c>
    </row>
    <row r="27" spans="1:10" s="52" customFormat="1">
      <c r="A27" s="52">
        <v>25</v>
      </c>
      <c r="B27" s="52" t="s">
        <v>40</v>
      </c>
      <c r="H27" s="52" t="s">
        <v>159</v>
      </c>
    </row>
    <row r="28" spans="1:10" s="52" customFormat="1">
      <c r="A28" s="52">
        <v>26</v>
      </c>
      <c r="B28" s="52" t="s">
        <v>41</v>
      </c>
      <c r="H28" s="52" t="s">
        <v>97</v>
      </c>
    </row>
    <row r="29" spans="1:10" s="52" customFormat="1">
      <c r="A29" s="52">
        <v>27</v>
      </c>
      <c r="B29" s="52" t="s">
        <v>42</v>
      </c>
      <c r="H29" s="52" t="s">
        <v>204</v>
      </c>
    </row>
    <row r="30" spans="1:10" s="52" customFormat="1">
      <c r="A30" s="52">
        <v>28</v>
      </c>
      <c r="B30" s="52" t="s">
        <v>43</v>
      </c>
      <c r="H30" s="52" t="s">
        <v>98</v>
      </c>
    </row>
    <row r="31" spans="1:10" s="52" customFormat="1">
      <c r="A31" s="52">
        <v>29</v>
      </c>
      <c r="B31" s="52" t="s">
        <v>44</v>
      </c>
      <c r="H31" s="52" t="s">
        <v>167</v>
      </c>
    </row>
    <row r="32" spans="1:10" s="52" customFormat="1">
      <c r="A32" s="52">
        <v>30</v>
      </c>
      <c r="B32" s="52" t="s">
        <v>45</v>
      </c>
      <c r="H32" s="52" t="s">
        <v>168</v>
      </c>
    </row>
    <row r="33" spans="1:22" s="52" customFormat="1">
      <c r="A33" s="52">
        <v>31</v>
      </c>
      <c r="B33" s="52" t="s">
        <v>46</v>
      </c>
      <c r="H33" s="52" t="s">
        <v>169</v>
      </c>
    </row>
    <row r="34" spans="1:22" s="52" customFormat="1">
      <c r="A34" s="52">
        <v>32</v>
      </c>
      <c r="B34" s="52" t="s">
        <v>47</v>
      </c>
      <c r="H34" s="52" t="s">
        <v>170</v>
      </c>
    </row>
    <row r="35" spans="1:22" s="52" customFormat="1">
      <c r="A35" s="52">
        <v>33</v>
      </c>
      <c r="B35" s="52" t="s">
        <v>48</v>
      </c>
    </row>
    <row r="36" spans="1:22" s="52" customFormat="1">
      <c r="A36" s="52">
        <v>34</v>
      </c>
      <c r="B36" s="52" t="s">
        <v>49</v>
      </c>
    </row>
    <row r="37" spans="1:22" s="52" customFormat="1">
      <c r="A37" s="52">
        <v>35</v>
      </c>
      <c r="B37" s="52" t="s">
        <v>50</v>
      </c>
    </row>
    <row r="38" spans="1:22" s="52" customFormat="1">
      <c r="A38" s="52">
        <v>36</v>
      </c>
      <c r="B38" s="52" t="s">
        <v>51</v>
      </c>
    </row>
    <row r="39" spans="1:22" s="52" customFormat="1">
      <c r="A39" s="52">
        <v>37</v>
      </c>
      <c r="B39" s="52" t="s">
        <v>52</v>
      </c>
    </row>
    <row r="40" spans="1:22" s="52" customFormat="1">
      <c r="A40" s="52">
        <v>38</v>
      </c>
      <c r="B40" s="52" t="s">
        <v>53</v>
      </c>
    </row>
    <row r="41" spans="1:22" s="52" customFormat="1">
      <c r="A41" s="52">
        <v>39</v>
      </c>
      <c r="B41" s="52" t="s">
        <v>54</v>
      </c>
    </row>
    <row r="42" spans="1:22" s="52" customFormat="1">
      <c r="A42" s="52">
        <v>40</v>
      </c>
      <c r="B42" s="52" t="s">
        <v>55</v>
      </c>
    </row>
    <row r="43" spans="1:22" s="52" customFormat="1">
      <c r="A43" s="52">
        <v>41</v>
      </c>
      <c r="B43" s="52" t="s">
        <v>56</v>
      </c>
    </row>
    <row r="44" spans="1:22" s="52" customFormat="1">
      <c r="A44" s="52">
        <v>42</v>
      </c>
      <c r="B44" s="52" t="s">
        <v>57</v>
      </c>
    </row>
    <row r="45" spans="1:22" s="52" customFormat="1">
      <c r="A45" s="52">
        <v>43</v>
      </c>
      <c r="B45" s="52" t="s">
        <v>58</v>
      </c>
    </row>
    <row r="46" spans="1:22" s="52" customFormat="1">
      <c r="A46" s="52">
        <v>44</v>
      </c>
      <c r="B46" s="52" t="s">
        <v>59</v>
      </c>
    </row>
    <row r="47" spans="1:22">
      <c r="A47">
        <v>45</v>
      </c>
      <c r="B47" t="s">
        <v>60</v>
      </c>
      <c r="E47" s="52"/>
      <c r="F47" s="52"/>
      <c r="G47" s="52"/>
      <c r="H47" s="52"/>
      <c r="I47" s="52"/>
      <c r="J47" s="52"/>
      <c r="K47" s="52"/>
      <c r="L47" s="52"/>
      <c r="M47" s="52"/>
      <c r="N47" s="52"/>
      <c r="O47" s="52"/>
      <c r="P47" s="52"/>
      <c r="Q47" s="52"/>
      <c r="R47" s="52"/>
      <c r="S47" s="52"/>
      <c r="T47" s="52"/>
      <c r="U47" s="52"/>
      <c r="V47" s="52"/>
    </row>
    <row r="48" spans="1:22">
      <c r="A48">
        <v>46</v>
      </c>
      <c r="B48" t="s">
        <v>61</v>
      </c>
      <c r="E48" s="52"/>
      <c r="F48" s="52"/>
      <c r="G48" s="52"/>
      <c r="H48" s="52"/>
      <c r="I48" s="52"/>
      <c r="J48" s="52"/>
      <c r="K48" s="52"/>
      <c r="L48" s="52"/>
      <c r="M48" s="52"/>
      <c r="N48" s="52"/>
      <c r="O48" s="52"/>
      <c r="P48" s="52"/>
      <c r="Q48" s="52"/>
      <c r="R48" s="52"/>
      <c r="S48" s="52"/>
      <c r="T48" s="52"/>
      <c r="U48" s="52"/>
      <c r="V48" s="52"/>
    </row>
    <row r="49" spans="1:22">
      <c r="A49">
        <v>47</v>
      </c>
      <c r="B49" t="s">
        <v>62</v>
      </c>
      <c r="E49" s="52"/>
      <c r="F49" s="52"/>
      <c r="G49" s="52"/>
      <c r="H49" s="52"/>
      <c r="I49" s="52"/>
      <c r="J49" s="52"/>
      <c r="K49" s="52"/>
      <c r="L49" s="52"/>
      <c r="M49" s="52"/>
      <c r="N49" s="52"/>
      <c r="O49" s="52"/>
      <c r="P49" s="52"/>
      <c r="Q49" s="52"/>
      <c r="R49" s="52"/>
      <c r="S49" s="52"/>
      <c r="T49" s="52"/>
      <c r="U49" s="52"/>
      <c r="V49" s="52"/>
    </row>
    <row r="50" spans="1:22">
      <c r="H50" s="52"/>
      <c r="I50" s="52"/>
    </row>
    <row r="51" spans="1:22">
      <c r="H51" s="5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Y80"/>
  <sheetViews>
    <sheetView view="pageBreakPreview" zoomScale="80" zoomScaleNormal="100" zoomScaleSheetLayoutView="80" workbookViewId="0">
      <pane ySplit="3" topLeftCell="A4" activePane="bottomLeft" state="frozen"/>
      <selection activeCell="L40" activeCellId="1" sqref="R20 L40"/>
      <selection pane="bottomLeft" activeCell="K1" sqref="K1:K1048576"/>
    </sheetView>
  </sheetViews>
  <sheetFormatPr defaultColWidth="4.26953125" defaultRowHeight="12"/>
  <cols>
    <col min="1" max="1" width="4.08984375" style="4" bestFit="1" customWidth="1"/>
    <col min="2" max="2" width="14.36328125" style="4" customWidth="1"/>
    <col min="3" max="3" width="9.7265625" style="4" customWidth="1"/>
    <col min="4" max="5" width="12.36328125" style="4" customWidth="1"/>
    <col min="6" max="6" width="17.08984375" style="4" hidden="1" customWidth="1"/>
    <col min="7" max="9" width="28.36328125" style="4" customWidth="1"/>
    <col min="10" max="11" width="18.453125" style="4" customWidth="1"/>
    <col min="12" max="12" width="28.36328125" style="4" customWidth="1"/>
    <col min="13" max="13" width="43" style="4" customWidth="1"/>
    <col min="14" max="14" width="12.90625" style="4" customWidth="1"/>
    <col min="15" max="16" width="15" style="4" customWidth="1"/>
    <col min="17" max="18" width="12.90625" style="4" customWidth="1"/>
    <col min="19" max="19" width="16.08984375" style="4" customWidth="1"/>
    <col min="20" max="20" width="18.08984375" style="4" customWidth="1"/>
    <col min="21" max="21" width="18.453125" style="4" customWidth="1"/>
    <col min="22" max="22" width="15.26953125" style="4" customWidth="1"/>
    <col min="23" max="23" width="12.26953125" style="4" customWidth="1"/>
    <col min="24" max="24" width="18.7265625" style="4" customWidth="1"/>
    <col min="25" max="25" width="11.6328125" style="4" customWidth="1"/>
    <col min="26" max="16384" width="4.26953125" style="4"/>
  </cols>
  <sheetData>
    <row r="1" spans="1:25" ht="18">
      <c r="Q1" s="3"/>
      <c r="R1" s="2"/>
      <c r="Y1" s="26" t="s">
        <v>0</v>
      </c>
    </row>
    <row r="2" spans="1:25" ht="20.149999999999999" customHeight="1">
      <c r="A2" s="57" t="s">
        <v>177</v>
      </c>
      <c r="B2" s="8"/>
      <c r="C2" s="8"/>
      <c r="D2" s="8"/>
      <c r="E2" s="8"/>
      <c r="F2" s="8"/>
      <c r="G2" s="8"/>
      <c r="H2" s="8"/>
      <c r="I2" s="8"/>
      <c r="J2" s="8"/>
      <c r="K2" s="8"/>
      <c r="L2" s="8"/>
      <c r="M2" s="8"/>
      <c r="N2" s="8"/>
      <c r="O2" s="8"/>
      <c r="P2" s="8"/>
      <c r="Q2" s="8"/>
      <c r="R2" s="8"/>
      <c r="S2" s="8"/>
      <c r="T2" s="8"/>
      <c r="U2" s="8"/>
      <c r="V2" s="8"/>
      <c r="W2" s="8"/>
      <c r="X2" s="46"/>
      <c r="Y2" s="8"/>
    </row>
    <row r="3" spans="1:25" s="64" customFormat="1" ht="121.5" customHeight="1">
      <c r="A3" s="59" t="s">
        <v>1</v>
      </c>
      <c r="B3" s="14" t="s">
        <v>2</v>
      </c>
      <c r="C3" s="14" t="s">
        <v>3</v>
      </c>
      <c r="D3" s="77" t="s">
        <v>4</v>
      </c>
      <c r="E3" s="14" t="s">
        <v>5</v>
      </c>
      <c r="F3" s="14" t="s">
        <v>106</v>
      </c>
      <c r="G3" s="61" t="s">
        <v>64</v>
      </c>
      <c r="H3" s="14" t="s">
        <v>6</v>
      </c>
      <c r="I3" s="14" t="s">
        <v>214</v>
      </c>
      <c r="J3" s="14" t="s">
        <v>215</v>
      </c>
      <c r="K3" s="14" t="s">
        <v>216</v>
      </c>
      <c r="L3" s="14" t="s">
        <v>7</v>
      </c>
      <c r="M3" s="14" t="s">
        <v>65</v>
      </c>
      <c r="N3" s="14" t="s">
        <v>66</v>
      </c>
      <c r="O3" s="14" t="s">
        <v>67</v>
      </c>
      <c r="P3" s="49" t="s">
        <v>68</v>
      </c>
      <c r="Q3" s="60" t="s">
        <v>69</v>
      </c>
      <c r="R3" s="14" t="s">
        <v>85</v>
      </c>
      <c r="S3" s="66" t="s">
        <v>150</v>
      </c>
      <c r="T3" s="38" t="s">
        <v>180</v>
      </c>
      <c r="U3" s="14" t="s">
        <v>105</v>
      </c>
      <c r="V3" s="61" t="s">
        <v>8</v>
      </c>
      <c r="W3" s="61" t="s">
        <v>72</v>
      </c>
      <c r="X3" s="49" t="s">
        <v>103</v>
      </c>
      <c r="Y3" s="14" t="s">
        <v>9</v>
      </c>
    </row>
    <row r="4" spans="1:25" ht="20.25" customHeight="1">
      <c r="A4" s="23">
        <v>1</v>
      </c>
      <c r="B4" s="10" t="s">
        <v>213</v>
      </c>
      <c r="C4" s="10">
        <v>28</v>
      </c>
      <c r="D4" s="76" t="str">
        <f>VLOOKUP(C4,都道府県コード等!A4:B50,2)</f>
        <v>兵庫県</v>
      </c>
      <c r="E4" s="10"/>
      <c r="F4" s="10"/>
      <c r="G4" s="51"/>
      <c r="H4" s="10"/>
      <c r="I4" s="10"/>
      <c r="J4" s="24"/>
      <c r="K4" s="24"/>
      <c r="L4" s="10"/>
      <c r="M4" s="29"/>
      <c r="N4" s="12"/>
      <c r="O4" s="12"/>
      <c r="P4" s="81"/>
      <c r="Q4" s="54">
        <f>ROUNDDOWN(MIN(O4,P4)*1/2,0)</f>
        <v>0</v>
      </c>
      <c r="R4" s="13">
        <f>Q4/2</f>
        <v>0</v>
      </c>
      <c r="S4" s="25"/>
      <c r="T4" s="24"/>
      <c r="U4" s="24"/>
      <c r="V4" s="61"/>
      <c r="W4" s="51"/>
      <c r="X4" s="56"/>
      <c r="Y4" s="30"/>
    </row>
    <row r="5" spans="1:25" ht="20.25" customHeight="1">
      <c r="A5" s="23">
        <v>2</v>
      </c>
      <c r="B5" s="10" t="s">
        <v>213</v>
      </c>
      <c r="C5" s="10">
        <v>28</v>
      </c>
      <c r="D5" s="76" t="str">
        <f>VLOOKUP(C5,都道府県コード等!A5:B51,2)</f>
        <v>兵庫県</v>
      </c>
      <c r="E5" s="10"/>
      <c r="F5" s="10"/>
      <c r="G5" s="51"/>
      <c r="H5" s="10"/>
      <c r="I5" s="10"/>
      <c r="J5" s="24"/>
      <c r="K5" s="24"/>
      <c r="L5" s="10"/>
      <c r="M5" s="29"/>
      <c r="N5" s="12"/>
      <c r="O5" s="12"/>
      <c r="P5" s="81"/>
      <c r="Q5" s="54">
        <f t="shared" ref="Q5:Q17" si="0">ROUNDDOWN(MIN(O5,P5)*1/2,0)</f>
        <v>0</v>
      </c>
      <c r="R5" s="13">
        <f t="shared" ref="R5:R18" si="1">Q5/2</f>
        <v>0</v>
      </c>
      <c r="S5" s="25"/>
      <c r="T5" s="24"/>
      <c r="U5" s="24"/>
      <c r="V5" s="61"/>
      <c r="W5" s="51"/>
      <c r="X5" s="56"/>
      <c r="Y5" s="30"/>
    </row>
    <row r="6" spans="1:25" ht="20.25" customHeight="1">
      <c r="A6" s="23">
        <v>3</v>
      </c>
      <c r="B6" s="10" t="s">
        <v>213</v>
      </c>
      <c r="C6" s="10">
        <v>28</v>
      </c>
      <c r="D6" s="76" t="str">
        <f>VLOOKUP(C6,都道府県コード等!A6:B52,2)</f>
        <v>兵庫県</v>
      </c>
      <c r="E6" s="10"/>
      <c r="F6" s="23"/>
      <c r="G6" s="51"/>
      <c r="H6" s="10"/>
      <c r="I6" s="10"/>
      <c r="J6" s="24"/>
      <c r="K6" s="24"/>
      <c r="L6" s="10"/>
      <c r="M6" s="29"/>
      <c r="N6" s="12"/>
      <c r="O6" s="12"/>
      <c r="P6" s="81"/>
      <c r="Q6" s="54">
        <f t="shared" si="0"/>
        <v>0</v>
      </c>
      <c r="R6" s="13">
        <f t="shared" si="1"/>
        <v>0</v>
      </c>
      <c r="S6" s="25"/>
      <c r="T6" s="24"/>
      <c r="U6" s="24"/>
      <c r="V6" s="61"/>
      <c r="W6" s="51"/>
      <c r="X6" s="56"/>
      <c r="Y6" s="30"/>
    </row>
    <row r="7" spans="1:25" ht="20.25" customHeight="1">
      <c r="A7" s="23">
        <v>4</v>
      </c>
      <c r="B7" s="10" t="s">
        <v>213</v>
      </c>
      <c r="C7" s="10">
        <v>28</v>
      </c>
      <c r="D7" s="76" t="str">
        <f>VLOOKUP(C7,都道府県コード等!A7:B53,2)</f>
        <v>兵庫県</v>
      </c>
      <c r="E7" s="10"/>
      <c r="F7" s="10"/>
      <c r="G7" s="51"/>
      <c r="H7" s="10"/>
      <c r="I7" s="10"/>
      <c r="J7" s="24"/>
      <c r="K7" s="24"/>
      <c r="L7" s="10"/>
      <c r="M7" s="29"/>
      <c r="N7" s="12"/>
      <c r="O7" s="12"/>
      <c r="P7" s="81"/>
      <c r="Q7" s="54">
        <f t="shared" si="0"/>
        <v>0</v>
      </c>
      <c r="R7" s="13">
        <f t="shared" si="1"/>
        <v>0</v>
      </c>
      <c r="S7" s="25"/>
      <c r="T7" s="24"/>
      <c r="U7" s="24"/>
      <c r="V7" s="61"/>
      <c r="W7" s="51"/>
      <c r="X7" s="56"/>
      <c r="Y7" s="30"/>
    </row>
    <row r="8" spans="1:25" ht="20.25" customHeight="1">
      <c r="A8" s="23">
        <v>5</v>
      </c>
      <c r="B8" s="10" t="s">
        <v>213</v>
      </c>
      <c r="C8" s="10">
        <v>28</v>
      </c>
      <c r="D8" s="76" t="str">
        <f>VLOOKUP(C8,都道府県コード等!A8:B54,2)</f>
        <v>兵庫県</v>
      </c>
      <c r="E8" s="10"/>
      <c r="F8" s="10"/>
      <c r="G8" s="51"/>
      <c r="H8" s="10"/>
      <c r="I8" s="10"/>
      <c r="J8" s="24"/>
      <c r="K8" s="24"/>
      <c r="L8" s="10"/>
      <c r="M8" s="29"/>
      <c r="N8" s="12"/>
      <c r="O8" s="12"/>
      <c r="P8" s="81"/>
      <c r="Q8" s="54">
        <f t="shared" si="0"/>
        <v>0</v>
      </c>
      <c r="R8" s="13">
        <f t="shared" si="1"/>
        <v>0</v>
      </c>
      <c r="S8" s="25"/>
      <c r="T8" s="24"/>
      <c r="U8" s="24"/>
      <c r="V8" s="61"/>
      <c r="W8" s="51"/>
      <c r="X8" s="56"/>
      <c r="Y8" s="30"/>
    </row>
    <row r="9" spans="1:25" ht="20.25" customHeight="1">
      <c r="A9" s="23">
        <v>6</v>
      </c>
      <c r="B9" s="10" t="s">
        <v>213</v>
      </c>
      <c r="C9" s="10">
        <v>28</v>
      </c>
      <c r="D9" s="76" t="str">
        <f>VLOOKUP(C9,都道府県コード等!A9:B55,2)</f>
        <v>兵庫県</v>
      </c>
      <c r="E9" s="10"/>
      <c r="F9" s="10"/>
      <c r="G9" s="51"/>
      <c r="H9" s="10"/>
      <c r="I9" s="10"/>
      <c r="J9" s="24"/>
      <c r="K9" s="24"/>
      <c r="L9" s="10"/>
      <c r="M9" s="29"/>
      <c r="N9" s="12"/>
      <c r="O9" s="12"/>
      <c r="P9" s="81"/>
      <c r="Q9" s="54">
        <f t="shared" si="0"/>
        <v>0</v>
      </c>
      <c r="R9" s="13">
        <f t="shared" si="1"/>
        <v>0</v>
      </c>
      <c r="S9" s="25"/>
      <c r="T9" s="24"/>
      <c r="U9" s="24"/>
      <c r="V9" s="61"/>
      <c r="W9" s="51"/>
      <c r="X9" s="56"/>
      <c r="Y9" s="30"/>
    </row>
    <row r="10" spans="1:25" ht="20.25" customHeight="1">
      <c r="A10" s="23">
        <v>7</v>
      </c>
      <c r="B10" s="10" t="s">
        <v>213</v>
      </c>
      <c r="C10" s="10">
        <v>28</v>
      </c>
      <c r="D10" s="76" t="str">
        <f>VLOOKUP(C10,都道府県コード等!A10:B56,2)</f>
        <v>兵庫県</v>
      </c>
      <c r="E10" s="10"/>
      <c r="F10" s="10"/>
      <c r="G10" s="51"/>
      <c r="H10" s="10"/>
      <c r="I10" s="10"/>
      <c r="J10" s="24"/>
      <c r="K10" s="24"/>
      <c r="L10" s="10"/>
      <c r="M10" s="29"/>
      <c r="N10" s="12"/>
      <c r="O10" s="12"/>
      <c r="P10" s="81"/>
      <c r="Q10" s="54">
        <f t="shared" si="0"/>
        <v>0</v>
      </c>
      <c r="R10" s="13">
        <f t="shared" si="1"/>
        <v>0</v>
      </c>
      <c r="S10" s="25"/>
      <c r="T10" s="24"/>
      <c r="U10" s="24"/>
      <c r="V10" s="61"/>
      <c r="W10" s="51"/>
      <c r="X10" s="56"/>
      <c r="Y10" s="30"/>
    </row>
    <row r="11" spans="1:25" ht="20.25" customHeight="1">
      <c r="A11" s="23">
        <v>8</v>
      </c>
      <c r="B11" s="10" t="s">
        <v>213</v>
      </c>
      <c r="C11" s="10">
        <v>28</v>
      </c>
      <c r="D11" s="76" t="str">
        <f>VLOOKUP(C11,都道府県コード等!A11:B57,2)</f>
        <v>兵庫県</v>
      </c>
      <c r="E11" s="10"/>
      <c r="F11" s="10"/>
      <c r="G11" s="51"/>
      <c r="H11" s="10"/>
      <c r="I11" s="10"/>
      <c r="J11" s="24"/>
      <c r="K11" s="24"/>
      <c r="L11" s="10"/>
      <c r="M11" s="29"/>
      <c r="N11" s="12"/>
      <c r="O11" s="12"/>
      <c r="P11" s="81"/>
      <c r="Q11" s="54">
        <f t="shared" si="0"/>
        <v>0</v>
      </c>
      <c r="R11" s="13">
        <f t="shared" si="1"/>
        <v>0</v>
      </c>
      <c r="S11" s="25"/>
      <c r="T11" s="24"/>
      <c r="U11" s="24"/>
      <c r="V11" s="61"/>
      <c r="W11" s="51"/>
      <c r="X11" s="56"/>
      <c r="Y11" s="30"/>
    </row>
    <row r="12" spans="1:25" ht="20.25" customHeight="1">
      <c r="A12" s="23">
        <v>9</v>
      </c>
      <c r="B12" s="10" t="s">
        <v>213</v>
      </c>
      <c r="C12" s="10">
        <v>28</v>
      </c>
      <c r="D12" s="76" t="str">
        <f>VLOOKUP(C12,都道府県コード等!A12:B58,2)</f>
        <v>兵庫県</v>
      </c>
      <c r="E12" s="10"/>
      <c r="F12" s="10"/>
      <c r="G12" s="51"/>
      <c r="H12" s="10"/>
      <c r="I12" s="10"/>
      <c r="J12" s="24"/>
      <c r="K12" s="24"/>
      <c r="L12" s="10"/>
      <c r="M12" s="29"/>
      <c r="N12" s="12"/>
      <c r="O12" s="12"/>
      <c r="P12" s="81"/>
      <c r="Q12" s="54">
        <f t="shared" si="0"/>
        <v>0</v>
      </c>
      <c r="R12" s="13">
        <f t="shared" si="1"/>
        <v>0</v>
      </c>
      <c r="S12" s="25"/>
      <c r="T12" s="24"/>
      <c r="U12" s="24"/>
      <c r="V12" s="61"/>
      <c r="W12" s="51"/>
      <c r="X12" s="56"/>
      <c r="Y12" s="30"/>
    </row>
    <row r="13" spans="1:25" ht="20.25" customHeight="1">
      <c r="A13" s="23">
        <v>10</v>
      </c>
      <c r="B13" s="10" t="s">
        <v>213</v>
      </c>
      <c r="C13" s="10">
        <v>28</v>
      </c>
      <c r="D13" s="76" t="str">
        <f>VLOOKUP(C13,都道府県コード等!A13:B59,2)</f>
        <v>兵庫県</v>
      </c>
      <c r="E13" s="10"/>
      <c r="F13" s="10"/>
      <c r="G13" s="51"/>
      <c r="H13" s="10"/>
      <c r="I13" s="10"/>
      <c r="J13" s="24"/>
      <c r="K13" s="24"/>
      <c r="L13" s="10"/>
      <c r="M13" s="29"/>
      <c r="N13" s="12"/>
      <c r="O13" s="12"/>
      <c r="P13" s="81"/>
      <c r="Q13" s="54">
        <f t="shared" si="0"/>
        <v>0</v>
      </c>
      <c r="R13" s="13">
        <f t="shared" si="1"/>
        <v>0</v>
      </c>
      <c r="S13" s="25"/>
      <c r="T13" s="24"/>
      <c r="U13" s="24"/>
      <c r="V13" s="61"/>
      <c r="W13" s="51"/>
      <c r="X13" s="56"/>
      <c r="Y13" s="30"/>
    </row>
    <row r="14" spans="1:25" ht="20.25" customHeight="1">
      <c r="A14" s="23">
        <v>11</v>
      </c>
      <c r="B14" s="10" t="s">
        <v>213</v>
      </c>
      <c r="C14" s="10">
        <v>28</v>
      </c>
      <c r="D14" s="76" t="str">
        <f>VLOOKUP(C14,都道府県コード等!A14:B60,2)</f>
        <v>兵庫県</v>
      </c>
      <c r="E14" s="10"/>
      <c r="F14" s="10"/>
      <c r="G14" s="51"/>
      <c r="H14" s="10"/>
      <c r="I14" s="10"/>
      <c r="J14" s="24"/>
      <c r="K14" s="24"/>
      <c r="L14" s="10"/>
      <c r="M14" s="29"/>
      <c r="N14" s="12"/>
      <c r="O14" s="12"/>
      <c r="P14" s="81"/>
      <c r="Q14" s="54">
        <f t="shared" si="0"/>
        <v>0</v>
      </c>
      <c r="R14" s="13">
        <f t="shared" si="1"/>
        <v>0</v>
      </c>
      <c r="S14" s="25"/>
      <c r="T14" s="24"/>
      <c r="U14" s="24"/>
      <c r="V14" s="61"/>
      <c r="W14" s="51"/>
      <c r="X14" s="56"/>
      <c r="Y14" s="30"/>
    </row>
    <row r="15" spans="1:25" ht="20.25" customHeight="1">
      <c r="A15" s="23">
        <v>12</v>
      </c>
      <c r="B15" s="10" t="s">
        <v>213</v>
      </c>
      <c r="C15" s="10">
        <v>28</v>
      </c>
      <c r="D15" s="76" t="str">
        <f>VLOOKUP(C15,都道府県コード等!A15:B61,2)</f>
        <v>兵庫県</v>
      </c>
      <c r="E15" s="10"/>
      <c r="F15" s="10"/>
      <c r="G15" s="51"/>
      <c r="H15" s="10"/>
      <c r="I15" s="10"/>
      <c r="J15" s="24"/>
      <c r="K15" s="24"/>
      <c r="L15" s="10"/>
      <c r="M15" s="29"/>
      <c r="N15" s="12"/>
      <c r="O15" s="12"/>
      <c r="P15" s="81"/>
      <c r="Q15" s="54">
        <f t="shared" si="0"/>
        <v>0</v>
      </c>
      <c r="R15" s="13">
        <f t="shared" si="1"/>
        <v>0</v>
      </c>
      <c r="S15" s="25"/>
      <c r="T15" s="24"/>
      <c r="U15" s="24"/>
      <c r="V15" s="61"/>
      <c r="W15" s="51"/>
      <c r="X15" s="56"/>
      <c r="Y15" s="30"/>
    </row>
    <row r="16" spans="1:25" ht="20.25" customHeight="1">
      <c r="A16" s="23">
        <v>13</v>
      </c>
      <c r="B16" s="10" t="s">
        <v>213</v>
      </c>
      <c r="C16" s="10">
        <v>28</v>
      </c>
      <c r="D16" s="76" t="str">
        <f>VLOOKUP(C16,都道府県コード等!A16:B62,2)</f>
        <v>兵庫県</v>
      </c>
      <c r="E16" s="10"/>
      <c r="F16" s="10"/>
      <c r="G16" s="51"/>
      <c r="H16" s="10"/>
      <c r="I16" s="10"/>
      <c r="J16" s="24"/>
      <c r="K16" s="24"/>
      <c r="L16" s="10"/>
      <c r="M16" s="29"/>
      <c r="N16" s="12"/>
      <c r="O16" s="12"/>
      <c r="P16" s="81"/>
      <c r="Q16" s="54">
        <f t="shared" si="0"/>
        <v>0</v>
      </c>
      <c r="R16" s="13">
        <f t="shared" si="1"/>
        <v>0</v>
      </c>
      <c r="S16" s="25"/>
      <c r="T16" s="24"/>
      <c r="U16" s="24"/>
      <c r="V16" s="61"/>
      <c r="W16" s="51"/>
      <c r="X16" s="56"/>
      <c r="Y16" s="30"/>
    </row>
    <row r="17" spans="1:25" ht="20.25" customHeight="1">
      <c r="A17" s="23">
        <v>14</v>
      </c>
      <c r="B17" s="10" t="s">
        <v>213</v>
      </c>
      <c r="C17" s="10">
        <v>28</v>
      </c>
      <c r="D17" s="76" t="str">
        <f>VLOOKUP(C17,都道府県コード等!A17:B63,2)</f>
        <v>兵庫県</v>
      </c>
      <c r="E17" s="10"/>
      <c r="F17" s="10"/>
      <c r="G17" s="51"/>
      <c r="H17" s="10"/>
      <c r="I17" s="10"/>
      <c r="J17" s="24"/>
      <c r="K17" s="24"/>
      <c r="L17" s="10"/>
      <c r="M17" s="29"/>
      <c r="N17" s="12"/>
      <c r="O17" s="12"/>
      <c r="P17" s="81"/>
      <c r="Q17" s="54">
        <f t="shared" si="0"/>
        <v>0</v>
      </c>
      <c r="R17" s="13">
        <f t="shared" si="1"/>
        <v>0</v>
      </c>
      <c r="S17" s="25"/>
      <c r="T17" s="24"/>
      <c r="U17" s="24"/>
      <c r="V17" s="61"/>
      <c r="W17" s="51"/>
      <c r="X17" s="56"/>
      <c r="Y17" s="30"/>
    </row>
    <row r="18" spans="1:25" ht="20.25" customHeight="1">
      <c r="A18" s="23">
        <v>15</v>
      </c>
      <c r="B18" s="10" t="s">
        <v>213</v>
      </c>
      <c r="C18" s="10">
        <v>28</v>
      </c>
      <c r="D18" s="76" t="str">
        <f>VLOOKUP(C18,都道府県コード等!A18:B64,2)</f>
        <v>兵庫県</v>
      </c>
      <c r="E18" s="10"/>
      <c r="F18" s="10"/>
      <c r="G18" s="51"/>
      <c r="H18" s="10"/>
      <c r="I18" s="10"/>
      <c r="J18" s="24"/>
      <c r="K18" s="24"/>
      <c r="L18" s="10"/>
      <c r="M18" s="29"/>
      <c r="N18" s="12"/>
      <c r="O18" s="12"/>
      <c r="P18" s="81"/>
      <c r="Q18" s="54">
        <f>ROUNDDOWN(MIN(O18,P18)*1/2,0)</f>
        <v>0</v>
      </c>
      <c r="R18" s="13">
        <f t="shared" si="1"/>
        <v>0</v>
      </c>
      <c r="S18" s="25"/>
      <c r="T18" s="24"/>
      <c r="U18" s="24"/>
      <c r="V18" s="61"/>
      <c r="W18" s="51"/>
      <c r="X18" s="56"/>
      <c r="Y18" s="30"/>
    </row>
    <row r="19" spans="1:25" s="5" customFormat="1" ht="20.25" customHeight="1">
      <c r="A19" s="7" t="s">
        <v>73</v>
      </c>
      <c r="B19" s="7"/>
      <c r="C19" s="7"/>
      <c r="D19" s="7"/>
      <c r="E19" s="7"/>
      <c r="F19" s="7"/>
      <c r="G19" s="7"/>
      <c r="H19" s="7"/>
      <c r="I19" s="7"/>
      <c r="J19" s="7"/>
      <c r="K19" s="7"/>
      <c r="L19" s="7"/>
      <c r="M19" s="7"/>
      <c r="N19" s="7"/>
      <c r="O19" s="7"/>
      <c r="P19" s="98"/>
      <c r="Q19" s="98"/>
      <c r="R19" s="98"/>
      <c r="S19" s="7"/>
      <c r="T19" s="7"/>
      <c r="U19" s="7"/>
      <c r="V19" s="7"/>
      <c r="W19" s="7"/>
      <c r="X19" s="7"/>
      <c r="Y19" s="7"/>
    </row>
    <row r="20" spans="1:25" s="5" customFormat="1" ht="20.25" customHeight="1">
      <c r="A20" s="7" t="s">
        <v>10</v>
      </c>
      <c r="B20" s="7"/>
      <c r="C20" s="7"/>
      <c r="D20" s="7"/>
      <c r="E20" s="7"/>
      <c r="F20" s="7"/>
      <c r="G20" s="7"/>
      <c r="H20" s="7"/>
      <c r="I20" s="7"/>
      <c r="J20" s="7"/>
      <c r="K20" s="7"/>
      <c r="L20" s="7"/>
      <c r="M20" s="7"/>
      <c r="N20" s="7"/>
      <c r="O20" s="7"/>
      <c r="P20" s="7"/>
      <c r="Q20" s="7"/>
      <c r="R20" s="7"/>
      <c r="S20" s="7"/>
      <c r="T20" s="7"/>
      <c r="U20" s="7"/>
      <c r="V20" s="7"/>
      <c r="W20" s="7"/>
      <c r="X20" s="7"/>
      <c r="Y20" s="7"/>
    </row>
    <row r="21" spans="1:25" s="6" customFormat="1" ht="20.149999999999999" customHeight="1">
      <c r="A21" s="15" t="s">
        <v>74</v>
      </c>
      <c r="B21" s="7"/>
      <c r="C21" s="7"/>
      <c r="D21" s="7"/>
      <c r="E21" s="7"/>
      <c r="F21" s="7"/>
      <c r="G21" s="7"/>
      <c r="H21" s="7"/>
      <c r="I21" s="7"/>
      <c r="J21" s="7"/>
      <c r="K21" s="7"/>
      <c r="L21" s="7"/>
      <c r="M21" s="7"/>
      <c r="N21" s="7"/>
      <c r="O21" s="7"/>
      <c r="P21" s="7"/>
      <c r="Q21" s="7"/>
      <c r="R21" s="7"/>
      <c r="S21" s="7"/>
      <c r="T21" s="7"/>
      <c r="U21" s="7"/>
      <c r="V21" s="7"/>
      <c r="W21" s="7"/>
      <c r="X21" s="7"/>
      <c r="Y21" s="7"/>
    </row>
    <row r="22" spans="1:25" s="5" customFormat="1" ht="20.25" customHeight="1">
      <c r="A22" s="7"/>
      <c r="B22" s="7"/>
      <c r="C22" s="7"/>
      <c r="D22" s="7"/>
      <c r="E22" s="7"/>
      <c r="F22" s="7"/>
      <c r="G22" s="7"/>
      <c r="H22" s="7"/>
      <c r="I22" s="7"/>
      <c r="J22" s="7"/>
      <c r="K22" s="7"/>
      <c r="L22" s="7"/>
      <c r="M22" s="7"/>
      <c r="N22" s="7"/>
      <c r="O22" s="7"/>
      <c r="P22" s="7"/>
      <c r="Q22" s="7"/>
      <c r="R22" s="7"/>
      <c r="S22" s="7"/>
      <c r="T22" s="7"/>
      <c r="U22" s="7"/>
      <c r="V22" s="7"/>
      <c r="W22" s="7"/>
      <c r="X22" s="7"/>
    </row>
    <row r="23" spans="1:25" s="6" customFormat="1" ht="20.149999999999999" customHeight="1">
      <c r="A23" s="7"/>
      <c r="B23" s="7"/>
      <c r="C23" s="7"/>
      <c r="D23" s="7"/>
      <c r="E23" s="7"/>
      <c r="F23" s="7"/>
      <c r="G23" s="7"/>
      <c r="H23" s="7"/>
      <c r="I23" s="7"/>
      <c r="J23" s="7"/>
      <c r="K23" s="7"/>
      <c r="L23" s="7"/>
      <c r="M23" s="7"/>
      <c r="N23" s="7"/>
      <c r="O23" s="7"/>
      <c r="P23" s="7"/>
      <c r="Q23" s="7"/>
      <c r="R23" s="7"/>
      <c r="S23" s="7"/>
      <c r="T23" s="7"/>
      <c r="U23" s="7"/>
      <c r="V23" s="7"/>
      <c r="W23" s="7"/>
      <c r="X23" s="7"/>
      <c r="Y23" s="7"/>
    </row>
    <row r="24" spans="1:25" s="5" customFormat="1" ht="20.25" customHeight="1">
      <c r="B24" s="7"/>
      <c r="C24" s="7"/>
      <c r="D24" s="7"/>
      <c r="E24" s="7"/>
      <c r="F24" s="7"/>
      <c r="G24" s="7"/>
      <c r="H24" s="7"/>
      <c r="I24" s="7"/>
      <c r="J24" s="7"/>
      <c r="K24" s="7"/>
      <c r="L24" s="7"/>
      <c r="M24" s="7"/>
      <c r="N24" s="7"/>
      <c r="O24" s="7"/>
      <c r="P24" s="7"/>
      <c r="Q24" s="7"/>
      <c r="R24" s="7"/>
      <c r="S24" s="7"/>
      <c r="T24" s="7"/>
      <c r="U24" s="7"/>
      <c r="V24" s="7"/>
      <c r="W24" s="7"/>
      <c r="X24" s="7"/>
      <c r="Y24" s="7"/>
    </row>
    <row r="25" spans="1:25" ht="20.25" customHeight="1"/>
    <row r="26" spans="1:25" ht="20.25" customHeight="1"/>
    <row r="27" spans="1:25" ht="19.5" customHeight="1"/>
    <row r="28" spans="1:25" ht="19.5" customHeight="1"/>
    <row r="29" spans="1:25" ht="16.5">
      <c r="C29" s="31"/>
      <c r="D29" s="31"/>
      <c r="E29" s="31"/>
      <c r="F29" s="31"/>
      <c r="G29" s="31"/>
    </row>
    <row r="30" spans="1:25" ht="18">
      <c r="C30" s="33"/>
      <c r="D30" s="34"/>
      <c r="E30" s="31"/>
      <c r="F30" s="31"/>
      <c r="G30" s="31"/>
    </row>
    <row r="31" spans="1:25" ht="18">
      <c r="C31" s="33"/>
      <c r="D31" s="34"/>
      <c r="E31" s="31"/>
      <c r="F31" s="31"/>
      <c r="G31" s="31"/>
    </row>
    <row r="32" spans="1:25" ht="18">
      <c r="C32" s="33"/>
      <c r="D32" s="34"/>
      <c r="E32" s="31"/>
      <c r="F32" s="31"/>
      <c r="G32" s="31"/>
    </row>
    <row r="33" spans="3:20" ht="18">
      <c r="C33" s="33"/>
      <c r="D33" s="34"/>
      <c r="E33" s="31"/>
      <c r="F33" s="31"/>
      <c r="G33" s="31"/>
    </row>
    <row r="34" spans="3:20" ht="18">
      <c r="C34" s="33"/>
      <c r="D34" s="34"/>
      <c r="E34" s="31"/>
      <c r="F34" s="31"/>
      <c r="G34" s="31"/>
    </row>
    <row r="35" spans="3:20" ht="18">
      <c r="C35" s="33"/>
      <c r="D35" s="35"/>
      <c r="E35" s="31"/>
      <c r="F35" s="31"/>
      <c r="G35" s="31"/>
    </row>
    <row r="36" spans="3:20" ht="18">
      <c r="C36" s="33"/>
      <c r="D36" s="35"/>
      <c r="E36" s="31"/>
      <c r="F36" s="31"/>
      <c r="G36" s="31"/>
    </row>
    <row r="37" spans="3:20" ht="18">
      <c r="C37" s="33"/>
      <c r="D37" s="34"/>
      <c r="E37" s="31"/>
      <c r="F37" s="31"/>
      <c r="G37" s="31"/>
    </row>
    <row r="38" spans="3:20" ht="18">
      <c r="C38" s="33"/>
      <c r="D38" s="34"/>
      <c r="E38" s="31"/>
      <c r="F38" s="31"/>
      <c r="G38" s="31"/>
    </row>
    <row r="39" spans="3:20" ht="18">
      <c r="C39" s="33"/>
      <c r="D39" s="34"/>
      <c r="E39" s="31"/>
      <c r="F39" s="31"/>
      <c r="G39" s="31"/>
    </row>
    <row r="40" spans="3:20" ht="18">
      <c r="C40" s="33"/>
      <c r="D40" s="34"/>
      <c r="E40" s="31"/>
      <c r="F40" s="31"/>
      <c r="G40" s="31"/>
    </row>
    <row r="41" spans="3:20" ht="18">
      <c r="C41" s="33"/>
      <c r="D41" s="34"/>
      <c r="E41" s="31"/>
      <c r="F41" s="31"/>
      <c r="G41" s="31"/>
    </row>
    <row r="42" spans="3:20" ht="18">
      <c r="C42" s="33"/>
      <c r="D42" s="34"/>
      <c r="E42" s="31"/>
      <c r="F42" s="31"/>
      <c r="G42" s="31"/>
    </row>
    <row r="43" spans="3:20" ht="18">
      <c r="C43" s="33"/>
      <c r="D43" s="34"/>
      <c r="E43" s="31"/>
      <c r="F43" s="31"/>
      <c r="G43" s="31"/>
    </row>
    <row r="44" spans="3:20" ht="18">
      <c r="C44" s="33"/>
      <c r="D44" s="34"/>
      <c r="E44" s="31"/>
      <c r="F44" s="31"/>
      <c r="G44" s="31"/>
      <c r="S44" s="1"/>
      <c r="T44" s="1"/>
    </row>
    <row r="45" spans="3:20" ht="18">
      <c r="C45" s="33"/>
      <c r="D45" s="34"/>
      <c r="E45" s="31"/>
      <c r="F45" s="31"/>
      <c r="G45" s="31"/>
      <c r="S45" s="1"/>
      <c r="T45" s="1"/>
    </row>
    <row r="46" spans="3:20" ht="18">
      <c r="C46" s="33"/>
      <c r="D46" s="34"/>
      <c r="E46" s="31"/>
      <c r="F46" s="31"/>
      <c r="G46" s="31"/>
      <c r="S46" s="1"/>
      <c r="T46" s="1"/>
    </row>
    <row r="47" spans="3:20" ht="18">
      <c r="C47" s="33"/>
      <c r="D47" s="34"/>
      <c r="E47" s="31"/>
      <c r="F47" s="31"/>
      <c r="G47" s="31"/>
      <c r="S47" s="1"/>
      <c r="T47" s="1"/>
    </row>
    <row r="48" spans="3:20" ht="18">
      <c r="C48" s="33"/>
      <c r="D48" s="34"/>
      <c r="E48" s="31"/>
      <c r="F48" s="31"/>
      <c r="G48" s="31"/>
      <c r="S48" s="1"/>
      <c r="T48" s="1"/>
    </row>
    <row r="49" spans="3:20" ht="18">
      <c r="C49" s="33"/>
      <c r="D49" s="34"/>
      <c r="E49" s="31"/>
      <c r="F49" s="31"/>
      <c r="G49" s="31"/>
      <c r="S49" s="1"/>
      <c r="T49" s="1"/>
    </row>
    <row r="50" spans="3:20" ht="18">
      <c r="C50" s="33"/>
      <c r="D50" s="34"/>
      <c r="E50" s="31"/>
      <c r="F50" s="31"/>
      <c r="G50" s="31"/>
      <c r="S50" s="1"/>
      <c r="T50" s="1"/>
    </row>
    <row r="51" spans="3:20" ht="18">
      <c r="C51" s="33"/>
      <c r="D51" s="34"/>
      <c r="E51" s="31"/>
      <c r="F51" s="31"/>
      <c r="G51" s="31"/>
      <c r="S51" s="1"/>
      <c r="T51" s="1"/>
    </row>
    <row r="52" spans="3:20" ht="18">
      <c r="C52" s="33"/>
      <c r="D52" s="34"/>
      <c r="E52" s="31"/>
      <c r="F52" s="31"/>
      <c r="G52" s="31"/>
      <c r="S52" s="1"/>
      <c r="T52" s="1"/>
    </row>
    <row r="53" spans="3:20" ht="18">
      <c r="C53" s="33"/>
      <c r="D53" s="34"/>
      <c r="E53" s="31"/>
      <c r="F53" s="31"/>
      <c r="G53" s="31"/>
      <c r="S53" s="1"/>
      <c r="T53" s="1"/>
    </row>
    <row r="54" spans="3:20" ht="18">
      <c r="C54" s="33"/>
      <c r="D54" s="34"/>
      <c r="E54" s="31"/>
      <c r="F54" s="31"/>
      <c r="G54" s="31"/>
      <c r="S54" s="1"/>
      <c r="T54" s="1"/>
    </row>
    <row r="55" spans="3:20" ht="18">
      <c r="C55" s="33"/>
      <c r="D55" s="34"/>
      <c r="E55" s="31"/>
      <c r="F55" s="31"/>
      <c r="G55" s="31"/>
      <c r="S55" s="1"/>
      <c r="T55" s="1"/>
    </row>
    <row r="56" spans="3:20" ht="18">
      <c r="C56" s="33"/>
      <c r="D56" s="34"/>
      <c r="E56" s="31"/>
      <c r="F56" s="31"/>
      <c r="G56" s="31"/>
      <c r="S56" s="1"/>
      <c r="T56" s="1"/>
    </row>
    <row r="57" spans="3:20" ht="18">
      <c r="C57" s="33"/>
      <c r="D57" s="34"/>
      <c r="E57" s="31"/>
      <c r="F57" s="31"/>
      <c r="G57" s="31"/>
      <c r="S57" s="1"/>
      <c r="T57" s="1"/>
    </row>
    <row r="58" spans="3:20" ht="18">
      <c r="C58" s="33"/>
      <c r="D58" s="34"/>
      <c r="E58" s="31"/>
      <c r="F58" s="31"/>
      <c r="G58" s="31"/>
      <c r="S58" s="1"/>
      <c r="T58" s="1"/>
    </row>
    <row r="59" spans="3:20" ht="18">
      <c r="C59" s="33"/>
      <c r="D59" s="34"/>
      <c r="E59" s="31"/>
      <c r="F59" s="31"/>
      <c r="G59" s="31"/>
      <c r="S59" s="1"/>
      <c r="T59" s="1"/>
    </row>
    <row r="60" spans="3:20" ht="18">
      <c r="C60" s="33"/>
      <c r="D60" s="34"/>
      <c r="E60" s="31"/>
      <c r="F60" s="31"/>
      <c r="G60" s="31"/>
      <c r="S60" s="1"/>
      <c r="T60" s="1"/>
    </row>
    <row r="61" spans="3:20" ht="18">
      <c r="C61" s="33"/>
      <c r="D61" s="34"/>
      <c r="E61" s="31"/>
      <c r="F61" s="31"/>
      <c r="G61" s="31"/>
      <c r="S61" s="1"/>
      <c r="T61" s="1"/>
    </row>
    <row r="62" spans="3:20" ht="18">
      <c r="C62" s="33"/>
      <c r="D62" s="34"/>
      <c r="E62" s="31"/>
      <c r="F62" s="31"/>
      <c r="G62" s="31"/>
      <c r="S62" s="1"/>
      <c r="T62" s="1"/>
    </row>
    <row r="63" spans="3:20" ht="18">
      <c r="C63" s="33"/>
      <c r="D63" s="34"/>
      <c r="E63" s="31"/>
      <c r="F63" s="31"/>
      <c r="G63" s="31"/>
      <c r="S63" s="1"/>
      <c r="T63" s="1"/>
    </row>
    <row r="64" spans="3:20" ht="18">
      <c r="C64" s="33"/>
      <c r="D64" s="34"/>
      <c r="E64" s="31"/>
      <c r="F64" s="31"/>
      <c r="G64" s="31"/>
      <c r="S64" s="1"/>
      <c r="T64" s="1"/>
    </row>
    <row r="65" spans="3:20" ht="18">
      <c r="C65" s="33"/>
      <c r="D65" s="34"/>
      <c r="E65" s="31"/>
      <c r="F65" s="31"/>
      <c r="G65" s="31"/>
      <c r="S65" s="1"/>
      <c r="T65" s="1"/>
    </row>
    <row r="66" spans="3:20" ht="18">
      <c r="C66" s="33"/>
      <c r="D66" s="34"/>
      <c r="E66" s="31"/>
      <c r="F66" s="31"/>
      <c r="G66" s="31"/>
      <c r="S66" s="1"/>
      <c r="T66" s="1"/>
    </row>
    <row r="67" spans="3:20" ht="18">
      <c r="C67" s="33"/>
      <c r="D67" s="34"/>
      <c r="E67" s="31"/>
      <c r="F67" s="31"/>
      <c r="G67" s="31"/>
      <c r="S67" s="1"/>
      <c r="T67" s="1"/>
    </row>
    <row r="68" spans="3:20" ht="18">
      <c r="C68" s="33"/>
      <c r="D68" s="34"/>
      <c r="E68" s="31"/>
      <c r="F68" s="31"/>
      <c r="G68" s="31"/>
      <c r="S68" s="1"/>
      <c r="T68" s="1"/>
    </row>
    <row r="69" spans="3:20" ht="18">
      <c r="C69" s="33"/>
      <c r="D69" s="34"/>
      <c r="E69" s="31"/>
      <c r="F69" s="31"/>
      <c r="G69" s="31"/>
      <c r="S69" s="1"/>
      <c r="T69" s="1"/>
    </row>
    <row r="70" spans="3:20" ht="18">
      <c r="C70" s="33"/>
      <c r="D70" s="34"/>
      <c r="E70" s="31"/>
      <c r="F70" s="31"/>
      <c r="G70" s="31"/>
      <c r="S70" s="1"/>
      <c r="T70" s="1"/>
    </row>
    <row r="71" spans="3:20" ht="18">
      <c r="C71" s="33"/>
      <c r="D71" s="34"/>
      <c r="E71" s="31"/>
      <c r="F71" s="31"/>
      <c r="G71" s="31"/>
      <c r="S71" s="1"/>
      <c r="T71" s="1"/>
    </row>
    <row r="72" spans="3:20" ht="18">
      <c r="C72" s="33"/>
      <c r="D72" s="34"/>
      <c r="E72" s="31"/>
      <c r="F72" s="31"/>
      <c r="G72" s="31"/>
      <c r="S72" s="1"/>
      <c r="T72" s="1"/>
    </row>
    <row r="73" spans="3:20" ht="18">
      <c r="C73" s="33"/>
      <c r="D73" s="34"/>
      <c r="E73" s="31"/>
      <c r="F73" s="31"/>
      <c r="G73" s="31"/>
      <c r="S73" s="1"/>
      <c r="T73" s="1"/>
    </row>
    <row r="74" spans="3:20" ht="18">
      <c r="C74" s="33"/>
      <c r="D74" s="34"/>
      <c r="E74" s="31"/>
      <c r="F74" s="31"/>
      <c r="G74" s="31"/>
      <c r="S74" s="1"/>
      <c r="T74" s="1"/>
    </row>
    <row r="75" spans="3:20" ht="18">
      <c r="C75" s="33"/>
      <c r="D75" s="34"/>
      <c r="E75" s="31"/>
      <c r="F75" s="31"/>
      <c r="G75" s="31"/>
      <c r="S75" s="1"/>
      <c r="T75" s="1"/>
    </row>
    <row r="76" spans="3:20" ht="18">
      <c r="C76" s="33"/>
      <c r="D76" s="34"/>
      <c r="E76" s="31"/>
      <c r="F76" s="31"/>
      <c r="G76" s="31"/>
      <c r="S76" s="1"/>
      <c r="T76" s="1"/>
    </row>
    <row r="77" spans="3:20">
      <c r="S77" s="1"/>
      <c r="T77" s="1"/>
    </row>
    <row r="78" spans="3:20">
      <c r="S78" s="1"/>
      <c r="T78" s="1"/>
    </row>
    <row r="79" spans="3:20">
      <c r="S79" s="1"/>
      <c r="T79" s="1"/>
    </row>
    <row r="80" spans="3:20">
      <c r="S80" s="1"/>
      <c r="T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4:R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Y4:Y18" xr:uid="{0E919C0C-5B87-4187-ABC9-1BCEE2A40448}"/>
    <dataValidation showInputMessage="1" showErrorMessage="1" errorTitle="ドロップダウンリストより選択してください" promptTitle="千円単位（小数点も記載）" prompt="千円単位で小数点も記載してください" sqref="N4:O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Q4:Q18" xr:uid="{8551EB71-27ED-414B-A10B-9984E2765CC9}"/>
    <dataValidation allowBlank="1" showInputMessage="1" showErrorMessage="1" promptTitle="年月日を記載してください" prompt="書式設定を変更せずに、年月日を記載してください_x000a_（西暦／月／日）" sqref="T4:U18 J4:K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1A95D17D-36D1-48BD-B3BA-4D877307ECA9}">
      <formula1>"有,無"</formula1>
    </dataValidation>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P4:P18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X4:X18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AA81"/>
  <sheetViews>
    <sheetView view="pageBreakPreview" topLeftCell="E1" zoomScale="80" zoomScaleNormal="100" zoomScaleSheetLayoutView="80" workbookViewId="0">
      <pane ySplit="3" topLeftCell="A4" activePane="bottomLeft" state="frozen"/>
      <selection activeCell="L40" activeCellId="1" sqref="R20 L40"/>
      <selection pane="bottomLeft" activeCell="I1" sqref="I1:K1048576"/>
    </sheetView>
  </sheetViews>
  <sheetFormatPr defaultColWidth="4.26953125" defaultRowHeight="12"/>
  <cols>
    <col min="1" max="1" width="4.08984375" style="4" bestFit="1" customWidth="1"/>
    <col min="2" max="2" width="14.36328125" style="4" customWidth="1"/>
    <col min="3" max="3" width="9.7265625" style="4" customWidth="1"/>
    <col min="4" max="5" width="12.36328125" style="4" customWidth="1"/>
    <col min="6" max="6" width="17.08984375" style="4" hidden="1" customWidth="1"/>
    <col min="7" max="9" width="28.36328125" style="4" customWidth="1"/>
    <col min="10" max="11" width="18.453125" style="4" customWidth="1"/>
    <col min="12" max="12" width="28.36328125" style="4" customWidth="1"/>
    <col min="13" max="13" width="43" style="4" customWidth="1"/>
    <col min="14" max="14" width="12.90625" style="4" customWidth="1"/>
    <col min="15" max="16" width="15" style="4" customWidth="1"/>
    <col min="17" max="18" width="12.90625" style="4" customWidth="1"/>
    <col min="19" max="19" width="16.08984375" style="4" hidden="1" customWidth="1"/>
    <col min="20" max="20" width="20.08984375" style="4" customWidth="1"/>
    <col min="21" max="21" width="20.08984375" style="4" hidden="1" customWidth="1"/>
    <col min="22" max="22" width="20.08984375" style="4" customWidth="1"/>
    <col min="23" max="23" width="18.453125" style="4" customWidth="1"/>
    <col min="24" max="24" width="15.26953125" style="4" customWidth="1"/>
    <col min="25" max="25" width="12.26953125" style="4" customWidth="1"/>
    <col min="26" max="26" width="18.7265625" style="4" customWidth="1"/>
    <col min="27" max="27" width="11.6328125" style="4" customWidth="1"/>
    <col min="28" max="16384" width="4.26953125" style="4"/>
  </cols>
  <sheetData>
    <row r="1" spans="1:27" ht="18">
      <c r="Q1" s="3"/>
      <c r="R1" s="2"/>
      <c r="AA1" s="26" t="s">
        <v>0</v>
      </c>
    </row>
    <row r="2" spans="1:27" ht="20.149999999999999" customHeight="1">
      <c r="A2" s="57" t="s">
        <v>181</v>
      </c>
      <c r="B2" s="8"/>
      <c r="C2" s="8"/>
      <c r="D2" s="8"/>
      <c r="E2" s="8"/>
      <c r="F2" s="8"/>
      <c r="G2" s="8"/>
      <c r="H2" s="8"/>
      <c r="I2" s="8"/>
      <c r="J2" s="8"/>
      <c r="K2" s="8"/>
      <c r="L2" s="8"/>
      <c r="M2" s="8"/>
      <c r="N2" s="8"/>
      <c r="O2" s="8"/>
      <c r="P2" s="8"/>
      <c r="Q2" s="8"/>
      <c r="R2" s="8"/>
      <c r="S2" s="8"/>
      <c r="T2" s="8"/>
      <c r="U2" s="8"/>
      <c r="V2" s="8"/>
      <c r="W2" s="8"/>
      <c r="X2" s="8"/>
      <c r="Y2" s="8"/>
      <c r="Z2" s="46"/>
      <c r="AA2" s="8"/>
    </row>
    <row r="3" spans="1:27" s="64" customFormat="1" ht="121.5" customHeight="1">
      <c r="A3" s="59" t="s">
        <v>1</v>
      </c>
      <c r="B3" s="14" t="s">
        <v>2</v>
      </c>
      <c r="C3" s="14" t="s">
        <v>3</v>
      </c>
      <c r="D3" s="77" t="s">
        <v>4</v>
      </c>
      <c r="E3" s="14" t="s">
        <v>5</v>
      </c>
      <c r="F3" s="14" t="s">
        <v>106</v>
      </c>
      <c r="G3" s="61" t="s">
        <v>64</v>
      </c>
      <c r="H3" s="14" t="s">
        <v>6</v>
      </c>
      <c r="I3" s="14" t="s">
        <v>214</v>
      </c>
      <c r="J3" s="14" t="s">
        <v>215</v>
      </c>
      <c r="K3" s="14" t="s">
        <v>216</v>
      </c>
      <c r="L3" s="14" t="s">
        <v>7</v>
      </c>
      <c r="M3" s="14" t="s">
        <v>65</v>
      </c>
      <c r="N3" s="14" t="s">
        <v>66</v>
      </c>
      <c r="O3" s="14" t="s">
        <v>67</v>
      </c>
      <c r="P3" s="49" t="s">
        <v>68</v>
      </c>
      <c r="Q3" s="60" t="s">
        <v>69</v>
      </c>
      <c r="R3" s="14" t="s">
        <v>85</v>
      </c>
      <c r="S3" s="66" t="s">
        <v>150</v>
      </c>
      <c r="T3" s="61" t="s">
        <v>188</v>
      </c>
      <c r="U3" s="65" t="s">
        <v>195</v>
      </c>
      <c r="V3" s="14" t="s">
        <v>189</v>
      </c>
      <c r="W3" s="14" t="s">
        <v>105</v>
      </c>
      <c r="X3" s="61" t="s">
        <v>8</v>
      </c>
      <c r="Y3" s="61" t="s">
        <v>72</v>
      </c>
      <c r="Z3" s="49" t="s">
        <v>103</v>
      </c>
      <c r="AA3" s="14" t="s">
        <v>9</v>
      </c>
    </row>
    <row r="4" spans="1:27" ht="20.25" customHeight="1">
      <c r="A4" s="23">
        <v>1</v>
      </c>
      <c r="B4" s="10" t="s">
        <v>213</v>
      </c>
      <c r="C4" s="10">
        <v>28</v>
      </c>
      <c r="D4" s="76" t="str">
        <f>VLOOKUP(C4,都道府県コード等!A4:B50,2)</f>
        <v>兵庫県</v>
      </c>
      <c r="E4" s="10"/>
      <c r="F4" s="10"/>
      <c r="G4" s="51"/>
      <c r="H4" s="10"/>
      <c r="I4" s="10"/>
      <c r="J4" s="24"/>
      <c r="K4" s="24"/>
      <c r="L4" s="10"/>
      <c r="M4" s="29"/>
      <c r="N4" s="12"/>
      <c r="O4" s="12"/>
      <c r="P4" s="81"/>
      <c r="Q4" s="54">
        <f>ROUNDDOWN(MIN(O4,P4)*1/3,0)</f>
        <v>0</v>
      </c>
      <c r="R4" s="13">
        <f>Q4</f>
        <v>0</v>
      </c>
      <c r="S4" s="25"/>
      <c r="T4" s="51"/>
      <c r="U4" s="95"/>
      <c r="V4" s="24"/>
      <c r="W4" s="24"/>
      <c r="X4" s="61"/>
      <c r="Y4" s="51"/>
      <c r="Z4" s="56"/>
      <c r="AA4" s="30"/>
    </row>
    <row r="5" spans="1:27" ht="20.25" customHeight="1">
      <c r="A5" s="23">
        <v>2</v>
      </c>
      <c r="B5" s="10" t="s">
        <v>213</v>
      </c>
      <c r="C5" s="10">
        <v>28</v>
      </c>
      <c r="D5" s="76" t="str">
        <f>VLOOKUP(C5,都道府県コード等!A5:B51,2)</f>
        <v>兵庫県</v>
      </c>
      <c r="E5" s="10"/>
      <c r="F5" s="10"/>
      <c r="G5" s="51"/>
      <c r="H5" s="10"/>
      <c r="I5" s="10"/>
      <c r="J5" s="24"/>
      <c r="K5" s="24"/>
      <c r="L5" s="10"/>
      <c r="M5" s="29"/>
      <c r="N5" s="12"/>
      <c r="O5" s="12"/>
      <c r="P5" s="81"/>
      <c r="Q5" s="54">
        <f t="shared" ref="Q5:Q18" si="0">ROUNDDOWN(MIN(O5,P5)*1/3,0)</f>
        <v>0</v>
      </c>
      <c r="R5" s="13">
        <f t="shared" ref="R5:R18" si="1">Q5</f>
        <v>0</v>
      </c>
      <c r="S5" s="25"/>
      <c r="T5" s="51"/>
      <c r="U5" s="95"/>
      <c r="V5" s="24"/>
      <c r="W5" s="24"/>
      <c r="X5" s="61"/>
      <c r="Y5" s="51"/>
      <c r="Z5" s="56"/>
      <c r="AA5" s="30"/>
    </row>
    <row r="6" spans="1:27" ht="20.25" customHeight="1">
      <c r="A6" s="23">
        <v>3</v>
      </c>
      <c r="B6" s="10" t="s">
        <v>213</v>
      </c>
      <c r="C6" s="10">
        <v>28</v>
      </c>
      <c r="D6" s="76" t="str">
        <f>VLOOKUP(C6,都道府県コード等!A6:B52,2)</f>
        <v>兵庫県</v>
      </c>
      <c r="E6" s="10"/>
      <c r="F6" s="23"/>
      <c r="G6" s="51"/>
      <c r="H6" s="10"/>
      <c r="I6" s="10"/>
      <c r="J6" s="24"/>
      <c r="K6" s="24"/>
      <c r="L6" s="10"/>
      <c r="M6" s="29"/>
      <c r="N6" s="12"/>
      <c r="O6" s="12"/>
      <c r="P6" s="81"/>
      <c r="Q6" s="54">
        <f t="shared" si="0"/>
        <v>0</v>
      </c>
      <c r="R6" s="13">
        <f t="shared" si="1"/>
        <v>0</v>
      </c>
      <c r="S6" s="25"/>
      <c r="T6" s="51"/>
      <c r="U6" s="95"/>
      <c r="V6" s="24"/>
      <c r="W6" s="24"/>
      <c r="X6" s="61"/>
      <c r="Y6" s="51"/>
      <c r="Z6" s="56"/>
      <c r="AA6" s="30"/>
    </row>
    <row r="7" spans="1:27" ht="20.25" customHeight="1">
      <c r="A7" s="23">
        <v>4</v>
      </c>
      <c r="B7" s="10" t="s">
        <v>213</v>
      </c>
      <c r="C7" s="10">
        <v>28</v>
      </c>
      <c r="D7" s="76" t="str">
        <f>VLOOKUP(C7,都道府県コード等!A7:B53,2)</f>
        <v>兵庫県</v>
      </c>
      <c r="E7" s="10"/>
      <c r="F7" s="10"/>
      <c r="G7" s="51"/>
      <c r="H7" s="10"/>
      <c r="I7" s="10"/>
      <c r="J7" s="24"/>
      <c r="K7" s="24"/>
      <c r="L7" s="10"/>
      <c r="M7" s="29"/>
      <c r="N7" s="12"/>
      <c r="O7" s="12"/>
      <c r="P7" s="81"/>
      <c r="Q7" s="54">
        <f t="shared" si="0"/>
        <v>0</v>
      </c>
      <c r="R7" s="13">
        <f t="shared" si="1"/>
        <v>0</v>
      </c>
      <c r="S7" s="25"/>
      <c r="T7" s="51"/>
      <c r="U7" s="95"/>
      <c r="V7" s="24"/>
      <c r="W7" s="24"/>
      <c r="X7" s="61"/>
      <c r="Y7" s="51"/>
      <c r="Z7" s="56"/>
      <c r="AA7" s="30"/>
    </row>
    <row r="8" spans="1:27" ht="20.25" customHeight="1">
      <c r="A8" s="23">
        <v>5</v>
      </c>
      <c r="B8" s="10" t="s">
        <v>213</v>
      </c>
      <c r="C8" s="10">
        <v>28</v>
      </c>
      <c r="D8" s="76" t="str">
        <f>VLOOKUP(C8,都道府県コード等!A8:B54,2)</f>
        <v>兵庫県</v>
      </c>
      <c r="E8" s="10"/>
      <c r="F8" s="10"/>
      <c r="G8" s="51"/>
      <c r="H8" s="10"/>
      <c r="I8" s="10"/>
      <c r="J8" s="24"/>
      <c r="K8" s="24"/>
      <c r="L8" s="10"/>
      <c r="M8" s="29"/>
      <c r="N8" s="12"/>
      <c r="O8" s="12"/>
      <c r="P8" s="81"/>
      <c r="Q8" s="54">
        <f t="shared" si="0"/>
        <v>0</v>
      </c>
      <c r="R8" s="13">
        <f t="shared" si="1"/>
        <v>0</v>
      </c>
      <c r="S8" s="25"/>
      <c r="T8" s="51"/>
      <c r="U8" s="95"/>
      <c r="V8" s="24"/>
      <c r="W8" s="24"/>
      <c r="X8" s="61"/>
      <c r="Y8" s="51"/>
      <c r="Z8" s="56"/>
      <c r="AA8" s="30"/>
    </row>
    <row r="9" spans="1:27" ht="20.25" customHeight="1">
      <c r="A9" s="23">
        <v>6</v>
      </c>
      <c r="B9" s="10" t="s">
        <v>213</v>
      </c>
      <c r="C9" s="10">
        <v>28</v>
      </c>
      <c r="D9" s="76" t="str">
        <f>VLOOKUP(C9,都道府県コード等!A9:B55,2)</f>
        <v>兵庫県</v>
      </c>
      <c r="E9" s="10"/>
      <c r="F9" s="10"/>
      <c r="G9" s="51"/>
      <c r="H9" s="10"/>
      <c r="I9" s="10"/>
      <c r="J9" s="24"/>
      <c r="K9" s="24"/>
      <c r="L9" s="10"/>
      <c r="M9" s="29"/>
      <c r="N9" s="12"/>
      <c r="O9" s="12"/>
      <c r="P9" s="81"/>
      <c r="Q9" s="54">
        <f t="shared" si="0"/>
        <v>0</v>
      </c>
      <c r="R9" s="13">
        <f t="shared" si="1"/>
        <v>0</v>
      </c>
      <c r="S9" s="25"/>
      <c r="T9" s="51"/>
      <c r="U9" s="95"/>
      <c r="V9" s="24"/>
      <c r="W9" s="24"/>
      <c r="X9" s="61"/>
      <c r="Y9" s="51"/>
      <c r="Z9" s="56"/>
      <c r="AA9" s="30"/>
    </row>
    <row r="10" spans="1:27" ht="20.25" customHeight="1">
      <c r="A10" s="23">
        <v>7</v>
      </c>
      <c r="B10" s="10" t="s">
        <v>213</v>
      </c>
      <c r="C10" s="10">
        <v>28</v>
      </c>
      <c r="D10" s="76" t="str">
        <f>VLOOKUP(C10,都道府県コード等!A10:B56,2)</f>
        <v>兵庫県</v>
      </c>
      <c r="E10" s="10"/>
      <c r="F10" s="10"/>
      <c r="G10" s="51"/>
      <c r="H10" s="10"/>
      <c r="I10" s="10"/>
      <c r="J10" s="24"/>
      <c r="K10" s="24"/>
      <c r="L10" s="10"/>
      <c r="M10" s="29"/>
      <c r="N10" s="12"/>
      <c r="O10" s="12"/>
      <c r="P10" s="81"/>
      <c r="Q10" s="54">
        <f t="shared" si="0"/>
        <v>0</v>
      </c>
      <c r="R10" s="13">
        <f t="shared" si="1"/>
        <v>0</v>
      </c>
      <c r="S10" s="25"/>
      <c r="T10" s="51"/>
      <c r="U10" s="95"/>
      <c r="V10" s="24"/>
      <c r="W10" s="24"/>
      <c r="X10" s="61"/>
      <c r="Y10" s="51"/>
      <c r="Z10" s="56"/>
      <c r="AA10" s="30"/>
    </row>
    <row r="11" spans="1:27" ht="20.25" customHeight="1">
      <c r="A11" s="23">
        <v>8</v>
      </c>
      <c r="B11" s="10" t="s">
        <v>213</v>
      </c>
      <c r="C11" s="10">
        <v>28</v>
      </c>
      <c r="D11" s="76" t="str">
        <f>VLOOKUP(C11,都道府県コード等!A11:B57,2)</f>
        <v>兵庫県</v>
      </c>
      <c r="E11" s="10"/>
      <c r="F11" s="10"/>
      <c r="G11" s="51"/>
      <c r="H11" s="10"/>
      <c r="I11" s="10"/>
      <c r="J11" s="24"/>
      <c r="K11" s="24"/>
      <c r="L11" s="10"/>
      <c r="M11" s="29"/>
      <c r="N11" s="12"/>
      <c r="O11" s="12"/>
      <c r="P11" s="81"/>
      <c r="Q11" s="54">
        <f t="shared" si="0"/>
        <v>0</v>
      </c>
      <c r="R11" s="13">
        <f t="shared" si="1"/>
        <v>0</v>
      </c>
      <c r="S11" s="25"/>
      <c r="T11" s="51"/>
      <c r="U11" s="95"/>
      <c r="V11" s="24"/>
      <c r="W11" s="24"/>
      <c r="X11" s="61"/>
      <c r="Y11" s="51"/>
      <c r="Z11" s="56"/>
      <c r="AA11" s="30"/>
    </row>
    <row r="12" spans="1:27" ht="20.25" customHeight="1">
      <c r="A12" s="23">
        <v>9</v>
      </c>
      <c r="B12" s="10" t="s">
        <v>213</v>
      </c>
      <c r="C12" s="10">
        <v>28</v>
      </c>
      <c r="D12" s="76" t="str">
        <f>VLOOKUP(C12,都道府県コード等!A12:B58,2)</f>
        <v>兵庫県</v>
      </c>
      <c r="E12" s="10"/>
      <c r="F12" s="10"/>
      <c r="G12" s="51"/>
      <c r="H12" s="10"/>
      <c r="I12" s="10"/>
      <c r="J12" s="24"/>
      <c r="K12" s="24"/>
      <c r="L12" s="10"/>
      <c r="M12" s="29"/>
      <c r="N12" s="12"/>
      <c r="O12" s="12"/>
      <c r="P12" s="81"/>
      <c r="Q12" s="54">
        <f t="shared" si="0"/>
        <v>0</v>
      </c>
      <c r="R12" s="13">
        <f t="shared" si="1"/>
        <v>0</v>
      </c>
      <c r="S12" s="25"/>
      <c r="T12" s="51"/>
      <c r="U12" s="95"/>
      <c r="V12" s="24"/>
      <c r="W12" s="24"/>
      <c r="X12" s="61"/>
      <c r="Y12" s="51"/>
      <c r="Z12" s="56"/>
      <c r="AA12" s="30"/>
    </row>
    <row r="13" spans="1:27" ht="20.25" customHeight="1">
      <c r="A13" s="23">
        <v>10</v>
      </c>
      <c r="B13" s="10" t="s">
        <v>213</v>
      </c>
      <c r="C13" s="10">
        <v>28</v>
      </c>
      <c r="D13" s="76" t="str">
        <f>VLOOKUP(C13,都道府県コード等!A13:B59,2)</f>
        <v>兵庫県</v>
      </c>
      <c r="E13" s="10"/>
      <c r="F13" s="10"/>
      <c r="G13" s="51"/>
      <c r="H13" s="10"/>
      <c r="I13" s="10"/>
      <c r="J13" s="24"/>
      <c r="K13" s="24"/>
      <c r="L13" s="10"/>
      <c r="M13" s="29"/>
      <c r="N13" s="12"/>
      <c r="O13" s="12"/>
      <c r="P13" s="81"/>
      <c r="Q13" s="54">
        <f t="shared" si="0"/>
        <v>0</v>
      </c>
      <c r="R13" s="13">
        <f t="shared" si="1"/>
        <v>0</v>
      </c>
      <c r="S13" s="25"/>
      <c r="T13" s="51"/>
      <c r="U13" s="95"/>
      <c r="V13" s="24"/>
      <c r="W13" s="24"/>
      <c r="X13" s="61"/>
      <c r="Y13" s="51"/>
      <c r="Z13" s="56"/>
      <c r="AA13" s="30"/>
    </row>
    <row r="14" spans="1:27" ht="20.25" customHeight="1">
      <c r="A14" s="23">
        <v>11</v>
      </c>
      <c r="B14" s="10" t="s">
        <v>213</v>
      </c>
      <c r="C14" s="10">
        <v>28</v>
      </c>
      <c r="D14" s="76" t="str">
        <f>VLOOKUP(C14,都道府県コード等!A14:B60,2)</f>
        <v>兵庫県</v>
      </c>
      <c r="E14" s="10"/>
      <c r="F14" s="10"/>
      <c r="G14" s="51"/>
      <c r="H14" s="10"/>
      <c r="I14" s="10"/>
      <c r="J14" s="24"/>
      <c r="K14" s="24"/>
      <c r="L14" s="10"/>
      <c r="M14" s="29"/>
      <c r="N14" s="12"/>
      <c r="O14" s="12"/>
      <c r="P14" s="81"/>
      <c r="Q14" s="54">
        <f t="shared" si="0"/>
        <v>0</v>
      </c>
      <c r="R14" s="13">
        <f t="shared" si="1"/>
        <v>0</v>
      </c>
      <c r="S14" s="25"/>
      <c r="T14" s="51"/>
      <c r="U14" s="95"/>
      <c r="V14" s="24"/>
      <c r="W14" s="24"/>
      <c r="X14" s="61"/>
      <c r="Y14" s="51"/>
      <c r="Z14" s="56"/>
      <c r="AA14" s="30"/>
    </row>
    <row r="15" spans="1:27" ht="20.25" customHeight="1">
      <c r="A15" s="23">
        <v>12</v>
      </c>
      <c r="B15" s="10" t="s">
        <v>213</v>
      </c>
      <c r="C15" s="10">
        <v>28</v>
      </c>
      <c r="D15" s="76" t="str">
        <f>VLOOKUP(C15,都道府県コード等!A15:B61,2)</f>
        <v>兵庫県</v>
      </c>
      <c r="E15" s="10"/>
      <c r="F15" s="10"/>
      <c r="G15" s="51"/>
      <c r="H15" s="10"/>
      <c r="I15" s="10"/>
      <c r="J15" s="24"/>
      <c r="K15" s="24"/>
      <c r="L15" s="10"/>
      <c r="M15" s="29"/>
      <c r="N15" s="12"/>
      <c r="O15" s="12"/>
      <c r="P15" s="81"/>
      <c r="Q15" s="54">
        <f t="shared" si="0"/>
        <v>0</v>
      </c>
      <c r="R15" s="13">
        <f t="shared" si="1"/>
        <v>0</v>
      </c>
      <c r="S15" s="25"/>
      <c r="T15" s="51"/>
      <c r="U15" s="95"/>
      <c r="V15" s="24"/>
      <c r="W15" s="24"/>
      <c r="X15" s="61"/>
      <c r="Y15" s="51"/>
      <c r="Z15" s="56"/>
      <c r="AA15" s="30"/>
    </row>
    <row r="16" spans="1:27" ht="20.25" customHeight="1">
      <c r="A16" s="23">
        <v>13</v>
      </c>
      <c r="B16" s="10" t="s">
        <v>213</v>
      </c>
      <c r="C16" s="10">
        <v>28</v>
      </c>
      <c r="D16" s="76" t="str">
        <f>VLOOKUP(C16,都道府県コード等!A16:B62,2)</f>
        <v>兵庫県</v>
      </c>
      <c r="E16" s="10"/>
      <c r="F16" s="10"/>
      <c r="G16" s="51"/>
      <c r="H16" s="10"/>
      <c r="I16" s="10"/>
      <c r="J16" s="24"/>
      <c r="K16" s="24"/>
      <c r="L16" s="10"/>
      <c r="M16" s="29"/>
      <c r="N16" s="12"/>
      <c r="O16" s="12"/>
      <c r="P16" s="81"/>
      <c r="Q16" s="54">
        <f t="shared" si="0"/>
        <v>0</v>
      </c>
      <c r="R16" s="13">
        <f t="shared" si="1"/>
        <v>0</v>
      </c>
      <c r="S16" s="25"/>
      <c r="T16" s="51"/>
      <c r="U16" s="95"/>
      <c r="V16" s="24"/>
      <c r="W16" s="24"/>
      <c r="X16" s="61"/>
      <c r="Y16" s="51"/>
      <c r="Z16" s="56"/>
      <c r="AA16" s="30"/>
    </row>
    <row r="17" spans="1:27" ht="20.25" customHeight="1">
      <c r="A17" s="23">
        <v>14</v>
      </c>
      <c r="B17" s="10" t="s">
        <v>213</v>
      </c>
      <c r="C17" s="10">
        <v>28</v>
      </c>
      <c r="D17" s="76" t="str">
        <f>VLOOKUP(C17,都道府県コード等!A17:B63,2)</f>
        <v>兵庫県</v>
      </c>
      <c r="E17" s="10"/>
      <c r="F17" s="10"/>
      <c r="G17" s="51"/>
      <c r="H17" s="10"/>
      <c r="I17" s="10"/>
      <c r="J17" s="24"/>
      <c r="K17" s="24"/>
      <c r="L17" s="10"/>
      <c r="M17" s="29"/>
      <c r="N17" s="12"/>
      <c r="O17" s="12"/>
      <c r="P17" s="81"/>
      <c r="Q17" s="54">
        <f t="shared" si="0"/>
        <v>0</v>
      </c>
      <c r="R17" s="13">
        <f t="shared" si="1"/>
        <v>0</v>
      </c>
      <c r="S17" s="25"/>
      <c r="T17" s="51"/>
      <c r="U17" s="95"/>
      <c r="V17" s="24"/>
      <c r="W17" s="24"/>
      <c r="X17" s="61"/>
      <c r="Y17" s="51"/>
      <c r="Z17" s="56"/>
      <c r="AA17" s="30"/>
    </row>
    <row r="18" spans="1:27" ht="20.25" customHeight="1">
      <c r="A18" s="23">
        <v>15</v>
      </c>
      <c r="B18" s="10" t="s">
        <v>213</v>
      </c>
      <c r="C18" s="10">
        <v>28</v>
      </c>
      <c r="D18" s="76" t="str">
        <f>VLOOKUP(C18,都道府県コード等!A18:B64,2)</f>
        <v>兵庫県</v>
      </c>
      <c r="E18" s="10"/>
      <c r="F18" s="10"/>
      <c r="G18" s="51"/>
      <c r="H18" s="10"/>
      <c r="I18" s="10"/>
      <c r="J18" s="24"/>
      <c r="K18" s="24"/>
      <c r="L18" s="10"/>
      <c r="M18" s="29"/>
      <c r="N18" s="12"/>
      <c r="O18" s="12"/>
      <c r="P18" s="81"/>
      <c r="Q18" s="54">
        <f t="shared" si="0"/>
        <v>0</v>
      </c>
      <c r="R18" s="13">
        <f t="shared" si="1"/>
        <v>0</v>
      </c>
      <c r="S18" s="25"/>
      <c r="T18" s="51"/>
      <c r="U18" s="95"/>
      <c r="V18" s="24"/>
      <c r="W18" s="24"/>
      <c r="X18" s="61"/>
      <c r="Y18" s="51"/>
      <c r="Z18" s="56"/>
      <c r="AA18" s="30"/>
    </row>
    <row r="19" spans="1:27" s="5" customFormat="1" ht="20.25" customHeight="1">
      <c r="A19" s="7" t="s">
        <v>73</v>
      </c>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s="5" customFormat="1" ht="20.25" customHeight="1">
      <c r="A20" s="7" t="s">
        <v>10</v>
      </c>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s="6" customFormat="1" ht="20.149999999999999" customHeight="1">
      <c r="A21" s="15" t="s">
        <v>74</v>
      </c>
      <c r="B21" s="7"/>
      <c r="C21" s="7"/>
      <c r="D21" s="7"/>
      <c r="E21" s="7"/>
      <c r="F21" s="7"/>
      <c r="G21" s="7"/>
      <c r="H21" s="7"/>
      <c r="I21" s="7"/>
      <c r="J21" s="7"/>
      <c r="K21" s="7"/>
      <c r="L21" s="7"/>
      <c r="M21" s="7"/>
      <c r="N21" s="7"/>
      <c r="O21" s="7"/>
      <c r="P21" s="7"/>
      <c r="Q21" s="7"/>
      <c r="R21" s="7"/>
      <c r="S21" s="7"/>
      <c r="T21" s="7"/>
      <c r="U21" s="7"/>
      <c r="V21" s="7"/>
      <c r="W21" s="7"/>
      <c r="X21" s="7"/>
      <c r="Y21" s="7"/>
      <c r="Z21" s="7"/>
      <c r="AA21" s="7"/>
    </row>
    <row r="22" spans="1:27" s="6" customFormat="1" ht="20.149999999999999" customHeight="1">
      <c r="A22" s="15" t="s">
        <v>191</v>
      </c>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s="5" customFormat="1" ht="20.25" customHeight="1">
      <c r="A23" s="15" t="s">
        <v>203</v>
      </c>
      <c r="B23" s="7"/>
      <c r="C23" s="7"/>
      <c r="D23" s="7"/>
      <c r="E23" s="7"/>
      <c r="F23" s="7"/>
      <c r="G23" s="7"/>
      <c r="H23" s="7"/>
      <c r="I23" s="7"/>
      <c r="J23" s="7"/>
      <c r="K23" s="7"/>
      <c r="L23" s="7"/>
      <c r="M23" s="7"/>
      <c r="N23" s="7"/>
      <c r="O23" s="7"/>
      <c r="P23" s="7"/>
      <c r="Q23" s="7"/>
      <c r="R23" s="7"/>
      <c r="S23" s="7"/>
      <c r="T23" s="7"/>
      <c r="U23" s="7"/>
      <c r="V23" s="7"/>
      <c r="W23" s="7"/>
      <c r="X23" s="7"/>
      <c r="Y23" s="7"/>
      <c r="Z23" s="7"/>
    </row>
    <row r="24" spans="1:27" s="6" customFormat="1" ht="20.149999999999999" customHeight="1">
      <c r="A24" s="15" t="s">
        <v>190</v>
      </c>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s="5" customFormat="1" ht="20.25" customHeight="1">
      <c r="B25" s="7"/>
      <c r="C25" s="7"/>
      <c r="D25" s="7"/>
      <c r="E25" s="7"/>
      <c r="F25" s="7"/>
      <c r="G25" s="7"/>
      <c r="H25" s="7"/>
      <c r="I25" s="4"/>
      <c r="J25" s="4"/>
      <c r="K25" s="4"/>
      <c r="L25" s="7"/>
      <c r="M25" s="7"/>
      <c r="N25" s="7"/>
      <c r="O25" s="7"/>
      <c r="P25" s="7"/>
      <c r="Q25" s="7"/>
      <c r="R25" s="7"/>
      <c r="S25" s="7"/>
      <c r="T25" s="7"/>
      <c r="U25" s="7"/>
      <c r="V25" s="7"/>
      <c r="W25" s="7"/>
      <c r="X25" s="7"/>
      <c r="Y25" s="7"/>
      <c r="Z25" s="7"/>
      <c r="AA25" s="7"/>
    </row>
    <row r="26" spans="1:27" ht="20.25" customHeight="1"/>
    <row r="27" spans="1:27" ht="20.25" customHeight="1"/>
    <row r="28" spans="1:27" ht="19.5" customHeight="1"/>
    <row r="29" spans="1:27" ht="19.5" customHeight="1"/>
    <row r="30" spans="1:27" ht="16.5">
      <c r="C30" s="31"/>
      <c r="D30" s="31"/>
      <c r="E30" s="31"/>
      <c r="F30" s="31"/>
      <c r="G30" s="31"/>
    </row>
    <row r="31" spans="1:27" ht="18">
      <c r="C31" s="33"/>
      <c r="D31" s="34"/>
      <c r="E31" s="31"/>
      <c r="F31" s="31"/>
      <c r="G31" s="31"/>
    </row>
    <row r="32" spans="1:27" ht="18">
      <c r="C32" s="33"/>
      <c r="D32" s="34"/>
      <c r="E32" s="31"/>
      <c r="F32" s="31"/>
      <c r="G32" s="31"/>
    </row>
    <row r="33" spans="3:22" ht="18">
      <c r="C33" s="33"/>
      <c r="D33" s="34"/>
      <c r="E33" s="31"/>
      <c r="F33" s="31"/>
      <c r="G33" s="31"/>
    </row>
    <row r="34" spans="3:22" ht="18">
      <c r="C34" s="33"/>
      <c r="D34" s="34"/>
      <c r="E34" s="31"/>
      <c r="F34" s="31"/>
      <c r="G34" s="31"/>
    </row>
    <row r="35" spans="3:22" ht="18">
      <c r="C35" s="33"/>
      <c r="D35" s="34"/>
      <c r="E35" s="31"/>
      <c r="F35" s="31"/>
      <c r="G35" s="31"/>
    </row>
    <row r="36" spans="3:22" ht="18">
      <c r="C36" s="33"/>
      <c r="D36" s="35"/>
      <c r="E36" s="31"/>
      <c r="F36" s="31"/>
      <c r="G36" s="31"/>
    </row>
    <row r="37" spans="3:22" ht="18">
      <c r="C37" s="33"/>
      <c r="D37" s="35"/>
      <c r="E37" s="31"/>
      <c r="F37" s="31"/>
      <c r="G37" s="31"/>
    </row>
    <row r="38" spans="3:22" ht="18">
      <c r="C38" s="33"/>
      <c r="D38" s="34"/>
      <c r="E38" s="31"/>
      <c r="F38" s="31"/>
      <c r="G38" s="31"/>
    </row>
    <row r="39" spans="3:22" ht="18">
      <c r="C39" s="33"/>
      <c r="D39" s="34"/>
      <c r="E39" s="31"/>
      <c r="F39" s="31"/>
      <c r="G39" s="31"/>
    </row>
    <row r="40" spans="3:22" ht="18">
      <c r="C40" s="33"/>
      <c r="D40" s="34"/>
      <c r="E40" s="31"/>
      <c r="F40" s="31"/>
      <c r="G40" s="31"/>
    </row>
    <row r="41" spans="3:22" ht="18">
      <c r="C41" s="33"/>
      <c r="D41" s="34"/>
      <c r="E41" s="31"/>
      <c r="F41" s="31"/>
      <c r="G41" s="31"/>
    </row>
    <row r="42" spans="3:22" ht="18">
      <c r="C42" s="33"/>
      <c r="D42" s="34"/>
      <c r="E42" s="31"/>
      <c r="F42" s="31"/>
      <c r="G42" s="31"/>
    </row>
    <row r="43" spans="3:22" ht="18">
      <c r="C43" s="33"/>
      <c r="D43" s="34"/>
      <c r="E43" s="31"/>
      <c r="F43" s="31"/>
      <c r="G43" s="31"/>
    </row>
    <row r="44" spans="3:22" ht="18">
      <c r="C44" s="33"/>
      <c r="D44" s="34"/>
      <c r="E44" s="31"/>
      <c r="F44" s="31"/>
      <c r="G44" s="31"/>
    </row>
    <row r="45" spans="3:22" ht="18">
      <c r="C45" s="33"/>
      <c r="D45" s="34"/>
      <c r="E45" s="31"/>
      <c r="F45" s="31"/>
      <c r="G45" s="31"/>
      <c r="S45" s="1"/>
      <c r="T45" s="1"/>
      <c r="U45" s="1"/>
      <c r="V45" s="1"/>
    </row>
    <row r="46" spans="3:22" ht="18">
      <c r="C46" s="33"/>
      <c r="D46" s="34"/>
      <c r="E46" s="31"/>
      <c r="F46" s="31"/>
      <c r="G46" s="31"/>
      <c r="S46" s="1"/>
      <c r="T46" s="1"/>
      <c r="U46" s="1"/>
      <c r="V46" s="1"/>
    </row>
    <row r="47" spans="3:22" ht="18">
      <c r="C47" s="33"/>
      <c r="D47" s="34"/>
      <c r="E47" s="31"/>
      <c r="F47" s="31"/>
      <c r="G47" s="31"/>
      <c r="S47" s="1"/>
      <c r="T47" s="1"/>
      <c r="U47" s="1"/>
      <c r="V47" s="1"/>
    </row>
    <row r="48" spans="3:22" ht="18">
      <c r="C48" s="33"/>
      <c r="D48" s="34"/>
      <c r="E48" s="31"/>
      <c r="F48" s="31"/>
      <c r="G48" s="31"/>
      <c r="S48" s="1"/>
      <c r="T48" s="1"/>
      <c r="U48" s="1"/>
      <c r="V48" s="1"/>
    </row>
    <row r="49" spans="3:22" ht="18">
      <c r="C49" s="33"/>
      <c r="D49" s="34"/>
      <c r="E49" s="31"/>
      <c r="F49" s="31"/>
      <c r="G49" s="31"/>
      <c r="S49" s="1"/>
      <c r="T49" s="1"/>
      <c r="U49" s="1"/>
      <c r="V49" s="1"/>
    </row>
    <row r="50" spans="3:22" ht="18">
      <c r="C50" s="33"/>
      <c r="D50" s="34"/>
      <c r="E50" s="31"/>
      <c r="F50" s="31"/>
      <c r="G50" s="31"/>
      <c r="S50" s="1"/>
      <c r="T50" s="1"/>
      <c r="U50" s="1"/>
      <c r="V50" s="1"/>
    </row>
    <row r="51" spans="3:22" ht="18">
      <c r="C51" s="33"/>
      <c r="D51" s="34"/>
      <c r="E51" s="31"/>
      <c r="F51" s="31"/>
      <c r="G51" s="31"/>
      <c r="S51" s="1"/>
      <c r="T51" s="1"/>
      <c r="U51" s="1"/>
      <c r="V51" s="1"/>
    </row>
    <row r="52" spans="3:22" ht="18">
      <c r="C52" s="33"/>
      <c r="D52" s="34"/>
      <c r="E52" s="31"/>
      <c r="F52" s="31"/>
      <c r="G52" s="31"/>
      <c r="S52" s="1"/>
      <c r="T52" s="1"/>
      <c r="U52" s="1"/>
      <c r="V52" s="1"/>
    </row>
    <row r="53" spans="3:22" ht="18">
      <c r="C53" s="33"/>
      <c r="D53" s="34"/>
      <c r="E53" s="31"/>
      <c r="F53" s="31"/>
      <c r="G53" s="31"/>
      <c r="S53" s="1"/>
      <c r="T53" s="1"/>
      <c r="U53" s="1"/>
      <c r="V53" s="1"/>
    </row>
    <row r="54" spans="3:22" ht="18">
      <c r="C54" s="33"/>
      <c r="D54" s="34"/>
      <c r="E54" s="31"/>
      <c r="F54" s="31"/>
      <c r="G54" s="31"/>
      <c r="S54" s="1"/>
      <c r="T54" s="1"/>
      <c r="U54" s="1"/>
      <c r="V54" s="1"/>
    </row>
    <row r="55" spans="3:22" ht="18">
      <c r="C55" s="33"/>
      <c r="D55" s="34"/>
      <c r="E55" s="31"/>
      <c r="F55" s="31"/>
      <c r="G55" s="31"/>
      <c r="S55" s="1"/>
      <c r="T55" s="1"/>
      <c r="U55" s="1"/>
      <c r="V55" s="1"/>
    </row>
    <row r="56" spans="3:22" ht="18">
      <c r="C56" s="33"/>
      <c r="D56" s="34"/>
      <c r="E56" s="31"/>
      <c r="F56" s="31"/>
      <c r="G56" s="31"/>
      <c r="S56" s="1"/>
      <c r="T56" s="1"/>
      <c r="U56" s="1"/>
      <c r="V56" s="1"/>
    </row>
    <row r="57" spans="3:22" ht="18">
      <c r="C57" s="33"/>
      <c r="D57" s="34"/>
      <c r="E57" s="31"/>
      <c r="F57" s="31"/>
      <c r="G57" s="31"/>
      <c r="S57" s="1"/>
      <c r="T57" s="1"/>
      <c r="U57" s="1"/>
      <c r="V57" s="1"/>
    </row>
    <row r="58" spans="3:22" ht="18">
      <c r="C58" s="33"/>
      <c r="D58" s="34"/>
      <c r="E58" s="31"/>
      <c r="F58" s="31"/>
      <c r="G58" s="31"/>
      <c r="S58" s="1"/>
      <c r="T58" s="1"/>
      <c r="U58" s="1"/>
      <c r="V58" s="1"/>
    </row>
    <row r="59" spans="3:22" ht="18">
      <c r="C59" s="33"/>
      <c r="D59" s="34"/>
      <c r="E59" s="31"/>
      <c r="F59" s="31"/>
      <c r="G59" s="31"/>
      <c r="S59" s="1"/>
      <c r="T59" s="1"/>
      <c r="U59" s="1"/>
      <c r="V59" s="1"/>
    </row>
    <row r="60" spans="3:22" ht="18">
      <c r="C60" s="33"/>
      <c r="D60" s="34"/>
      <c r="E60" s="31"/>
      <c r="F60" s="31"/>
      <c r="G60" s="31"/>
      <c r="S60" s="1"/>
      <c r="T60" s="1"/>
      <c r="U60" s="1"/>
      <c r="V60" s="1"/>
    </row>
    <row r="61" spans="3:22" ht="18">
      <c r="C61" s="33"/>
      <c r="D61" s="34"/>
      <c r="E61" s="31"/>
      <c r="F61" s="31"/>
      <c r="G61" s="31"/>
      <c r="S61" s="1"/>
      <c r="T61" s="1"/>
      <c r="U61" s="1"/>
      <c r="V61" s="1"/>
    </row>
    <row r="62" spans="3:22" ht="18">
      <c r="C62" s="33"/>
      <c r="D62" s="34"/>
      <c r="E62" s="31"/>
      <c r="F62" s="31"/>
      <c r="G62" s="31"/>
      <c r="S62" s="1"/>
      <c r="T62" s="1"/>
      <c r="U62" s="1"/>
      <c r="V62" s="1"/>
    </row>
    <row r="63" spans="3:22" ht="18">
      <c r="C63" s="33"/>
      <c r="D63" s="34"/>
      <c r="E63" s="31"/>
      <c r="F63" s="31"/>
      <c r="G63" s="31"/>
      <c r="S63" s="1"/>
      <c r="T63" s="1"/>
      <c r="U63" s="1"/>
      <c r="V63" s="1"/>
    </row>
    <row r="64" spans="3:22" ht="18">
      <c r="C64" s="33"/>
      <c r="D64" s="34"/>
      <c r="E64" s="31"/>
      <c r="F64" s="31"/>
      <c r="G64" s="31"/>
      <c r="S64" s="1"/>
      <c r="T64" s="1"/>
      <c r="U64" s="1"/>
      <c r="V64" s="1"/>
    </row>
    <row r="65" spans="3:22" ht="18">
      <c r="C65" s="33"/>
      <c r="D65" s="34"/>
      <c r="E65" s="31"/>
      <c r="F65" s="31"/>
      <c r="G65" s="31"/>
      <c r="S65" s="1"/>
      <c r="T65" s="1"/>
      <c r="U65" s="1"/>
      <c r="V65" s="1"/>
    </row>
    <row r="66" spans="3:22" ht="18">
      <c r="C66" s="33"/>
      <c r="D66" s="34"/>
      <c r="E66" s="31"/>
      <c r="F66" s="31"/>
      <c r="G66" s="31"/>
      <c r="S66" s="1"/>
      <c r="T66" s="1"/>
      <c r="U66" s="1"/>
      <c r="V66" s="1"/>
    </row>
    <row r="67" spans="3:22" ht="18">
      <c r="C67" s="33"/>
      <c r="D67" s="34"/>
      <c r="E67" s="31"/>
      <c r="F67" s="31"/>
      <c r="G67" s="31"/>
      <c r="S67" s="1"/>
      <c r="T67" s="1"/>
      <c r="U67" s="1"/>
      <c r="V67" s="1"/>
    </row>
    <row r="68" spans="3:22" ht="18">
      <c r="C68" s="33"/>
      <c r="D68" s="34"/>
      <c r="E68" s="31"/>
      <c r="F68" s="31"/>
      <c r="G68" s="31"/>
      <c r="S68" s="1"/>
      <c r="T68" s="1"/>
      <c r="U68" s="1"/>
      <c r="V68" s="1"/>
    </row>
    <row r="69" spans="3:22" ht="18">
      <c r="C69" s="33"/>
      <c r="D69" s="34"/>
      <c r="E69" s="31"/>
      <c r="F69" s="31"/>
      <c r="G69" s="31"/>
      <c r="S69" s="1"/>
      <c r="T69" s="1"/>
      <c r="U69" s="1"/>
      <c r="V69" s="1"/>
    </row>
    <row r="70" spans="3:22" ht="18">
      <c r="C70" s="33"/>
      <c r="D70" s="34"/>
      <c r="E70" s="31"/>
      <c r="F70" s="31"/>
      <c r="G70" s="31"/>
      <c r="S70" s="1"/>
      <c r="T70" s="1"/>
      <c r="U70" s="1"/>
      <c r="V70" s="1"/>
    </row>
    <row r="71" spans="3:22" ht="18">
      <c r="C71" s="33"/>
      <c r="D71" s="34"/>
      <c r="E71" s="31"/>
      <c r="F71" s="31"/>
      <c r="G71" s="31"/>
      <c r="S71" s="1"/>
      <c r="T71" s="1"/>
      <c r="U71" s="1"/>
      <c r="V71" s="1"/>
    </row>
    <row r="72" spans="3:22" ht="18">
      <c r="C72" s="33"/>
      <c r="D72" s="34"/>
      <c r="E72" s="31"/>
      <c r="F72" s="31"/>
      <c r="G72" s="31"/>
      <c r="S72" s="1"/>
      <c r="T72" s="1"/>
      <c r="U72" s="1"/>
      <c r="V72" s="1"/>
    </row>
    <row r="73" spans="3:22" ht="18">
      <c r="C73" s="33"/>
      <c r="D73" s="34"/>
      <c r="E73" s="31"/>
      <c r="F73" s="31"/>
      <c r="G73" s="31"/>
      <c r="S73" s="1"/>
      <c r="T73" s="1"/>
      <c r="U73" s="1"/>
      <c r="V73" s="1"/>
    </row>
    <row r="74" spans="3:22" ht="18">
      <c r="C74" s="33"/>
      <c r="D74" s="34"/>
      <c r="E74" s="31"/>
      <c r="F74" s="31"/>
      <c r="G74" s="31"/>
      <c r="S74" s="1"/>
      <c r="T74" s="1"/>
      <c r="U74" s="1"/>
      <c r="V74" s="1"/>
    </row>
    <row r="75" spans="3:22" ht="18">
      <c r="C75" s="33"/>
      <c r="D75" s="34"/>
      <c r="E75" s="31"/>
      <c r="F75" s="31"/>
      <c r="G75" s="31"/>
      <c r="S75" s="1"/>
      <c r="T75" s="1"/>
      <c r="U75" s="1"/>
      <c r="V75" s="1"/>
    </row>
    <row r="76" spans="3:22" ht="18">
      <c r="C76" s="33"/>
      <c r="D76" s="34"/>
      <c r="E76" s="31"/>
      <c r="F76" s="31"/>
      <c r="G76" s="31"/>
      <c r="S76" s="1"/>
      <c r="T76" s="1"/>
      <c r="U76" s="1"/>
      <c r="V76" s="1"/>
    </row>
    <row r="77" spans="3:22" ht="18">
      <c r="C77" s="33"/>
      <c r="D77" s="34"/>
      <c r="E77" s="31"/>
      <c r="F77" s="31"/>
      <c r="G77" s="31"/>
      <c r="S77" s="1"/>
      <c r="T77" s="1"/>
      <c r="U77" s="1"/>
      <c r="V77" s="1"/>
    </row>
    <row r="78" spans="3:22">
      <c r="S78" s="1"/>
      <c r="T78" s="1"/>
      <c r="U78" s="1"/>
      <c r="V78" s="1"/>
    </row>
    <row r="79" spans="3:22">
      <c r="S79" s="1"/>
      <c r="T79" s="1"/>
      <c r="U79" s="1"/>
      <c r="V79" s="1"/>
    </row>
    <row r="80" spans="3:22">
      <c r="S80" s="1"/>
      <c r="T80" s="1"/>
      <c r="U80" s="1"/>
      <c r="V80" s="1"/>
    </row>
    <row r="81" spans="19:22">
      <c r="S81" s="1"/>
      <c r="T81" s="1"/>
      <c r="U81" s="1"/>
      <c r="V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Y4:Y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X4:X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V4:W18 J4:K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Q4:Q18" xr:uid="{6D40FE8B-FC0C-4EFD-B8C9-68D4B03EB9B0}"/>
    <dataValidation showInputMessage="1" showErrorMessage="1" errorTitle="ドロップダウンリストより選択してください" promptTitle="千円単位（小数点も記載）" prompt="千円単位で小数点も記載してください" sqref="N4:O18" xr:uid="{022F5E94-2B72-443F-BC4E-0BF0E9BB1780}"/>
    <dataValidation allowBlank="1" showErrorMessage="1" promptTitle="年月日を記載してください" prompt="書式設定を変更せずに、年月日を記載してください" sqref="AA4:AA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4:R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Z4:Z18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P4:P18</xm:sqref>
        </x14:dataValidation>
        <x14:dataValidation type="list" allowBlank="1" showInputMessage="1" showErrorMessage="1" prompt="関係事業を選択してください" xr:uid="{10B93362-E880-42E4-83ED-AD70875F95B3}">
          <x14:formula1>
            <xm:f>都道府県コード等!$N$3:$N$8</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B80"/>
  <sheetViews>
    <sheetView view="pageBreakPreview" topLeftCell="J1" zoomScale="90" zoomScaleNormal="100" zoomScaleSheetLayoutView="90" workbookViewId="0">
      <pane ySplit="3" topLeftCell="A4" activePane="bottomLeft" state="frozen"/>
      <selection activeCell="L40" activeCellId="1" sqref="R20 L40"/>
      <selection pane="bottomLeft" activeCell="I4" sqref="I4"/>
    </sheetView>
  </sheetViews>
  <sheetFormatPr defaultColWidth="4.26953125" defaultRowHeight="16.5"/>
  <cols>
    <col min="1" max="1" width="4.08984375" style="8" bestFit="1" customWidth="1"/>
    <col min="2" max="2" width="14.36328125" style="8" customWidth="1"/>
    <col min="3" max="3" width="9.7265625" style="8" customWidth="1"/>
    <col min="4" max="5" width="12.36328125" style="8" customWidth="1"/>
    <col min="6" max="6" width="17.08984375" style="8" hidden="1" customWidth="1"/>
    <col min="7" max="8" width="28.36328125" style="8" customWidth="1"/>
    <col min="9" max="9" width="28.36328125" style="4" customWidth="1"/>
    <col min="10" max="12" width="18.453125" style="4" customWidth="1"/>
    <col min="13" max="13" width="28.36328125" style="8" customWidth="1"/>
    <col min="14" max="14" width="43" style="8" customWidth="1"/>
    <col min="15" max="15" width="12.90625" style="8" customWidth="1"/>
    <col min="16" max="17" width="15" style="8" customWidth="1"/>
    <col min="18" max="19" width="12.90625" style="8" customWidth="1"/>
    <col min="20" max="20" width="12.90625" style="8" hidden="1" customWidth="1"/>
    <col min="21" max="21" width="16.08984375" style="8" customWidth="1"/>
    <col min="22" max="22" width="17.90625" style="8" customWidth="1"/>
    <col min="23" max="23" width="21.7265625" style="8" customWidth="1"/>
    <col min="24" max="24" width="21.7265625" style="8" hidden="1" customWidth="1"/>
    <col min="25" max="25" width="17" style="8" customWidth="1"/>
    <col min="26" max="26" width="17" style="43" customWidth="1"/>
    <col min="27" max="27" width="20.36328125" style="8" customWidth="1"/>
    <col min="28" max="28" width="11.6328125" style="8" customWidth="1"/>
    <col min="29" max="16384" width="4.26953125" style="8"/>
  </cols>
  <sheetData>
    <row r="1" spans="1:28" ht="18">
      <c r="S1" s="42"/>
      <c r="T1" s="42"/>
      <c r="Z1" s="8"/>
      <c r="AB1" s="26" t="s">
        <v>0</v>
      </c>
    </row>
    <row r="2" spans="1:28" ht="20.149999999999999" customHeight="1">
      <c r="A2" s="57" t="s">
        <v>192</v>
      </c>
      <c r="I2" s="8"/>
      <c r="J2" s="8"/>
      <c r="K2" s="8"/>
      <c r="L2" s="8"/>
      <c r="Z2" s="8"/>
    </row>
    <row r="3" spans="1:28" s="22" customFormat="1" ht="119.25" customHeight="1">
      <c r="A3" s="59" t="s">
        <v>1</v>
      </c>
      <c r="B3" s="14" t="s">
        <v>2</v>
      </c>
      <c r="C3" s="14" t="s">
        <v>3</v>
      </c>
      <c r="D3" s="77" t="s">
        <v>4</v>
      </c>
      <c r="E3" s="14" t="s">
        <v>5</v>
      </c>
      <c r="F3" s="14" t="s">
        <v>87</v>
      </c>
      <c r="G3" s="61" t="s">
        <v>64</v>
      </c>
      <c r="H3" s="14" t="s">
        <v>6</v>
      </c>
      <c r="I3" s="14" t="s">
        <v>214</v>
      </c>
      <c r="J3" s="14" t="s">
        <v>215</v>
      </c>
      <c r="K3" s="14" t="s">
        <v>105</v>
      </c>
      <c r="L3" s="14" t="s">
        <v>216</v>
      </c>
      <c r="M3" s="14" t="s">
        <v>7</v>
      </c>
      <c r="N3" s="14" t="s">
        <v>65</v>
      </c>
      <c r="O3" s="14" t="s">
        <v>206</v>
      </c>
      <c r="P3" s="14" t="s">
        <v>207</v>
      </c>
      <c r="Q3" s="60" t="s">
        <v>208</v>
      </c>
      <c r="R3" s="60" t="s">
        <v>209</v>
      </c>
      <c r="S3" s="14" t="s">
        <v>85</v>
      </c>
      <c r="T3" s="66" t="s">
        <v>150</v>
      </c>
      <c r="U3" s="38" t="s">
        <v>212</v>
      </c>
      <c r="V3" s="67" t="s">
        <v>211</v>
      </c>
      <c r="W3" s="68" t="s">
        <v>71</v>
      </c>
      <c r="X3" s="94" t="s">
        <v>196</v>
      </c>
      <c r="Y3" s="61" t="s">
        <v>8</v>
      </c>
      <c r="Z3" s="61" t="s">
        <v>72</v>
      </c>
      <c r="AA3" s="49" t="s">
        <v>103</v>
      </c>
      <c r="AB3" s="14" t="s">
        <v>9</v>
      </c>
    </row>
    <row r="4" spans="1:28" ht="20.25" customHeight="1">
      <c r="A4" s="23">
        <v>1</v>
      </c>
      <c r="B4" s="10" t="s">
        <v>213</v>
      </c>
      <c r="C4" s="10">
        <v>28</v>
      </c>
      <c r="D4" s="76" t="str">
        <f>VLOOKUP(C4,都道府県コード等!A4:B50,2)</f>
        <v>兵庫県</v>
      </c>
      <c r="E4" s="11"/>
      <c r="F4" s="10"/>
      <c r="G4" s="51"/>
      <c r="H4" s="10"/>
      <c r="I4" s="10"/>
      <c r="J4" s="24"/>
      <c r="K4" s="24"/>
      <c r="L4" s="24"/>
      <c r="M4" s="10"/>
      <c r="N4" s="29"/>
      <c r="O4" s="12"/>
      <c r="P4" s="12"/>
      <c r="Q4" s="54">
        <f>ROUNDDOWN(MIN(O4,P4),0)</f>
        <v>0</v>
      </c>
      <c r="R4" s="54">
        <f>ROUNDDOWN(Q4*1/2,0)</f>
        <v>0</v>
      </c>
      <c r="S4" s="13">
        <f>R4/2</f>
        <v>0</v>
      </c>
      <c r="T4" s="75"/>
      <c r="U4" s="10"/>
      <c r="V4" s="30"/>
      <c r="W4" s="58" t="e">
        <f>V4/U4</f>
        <v>#DIV/0!</v>
      </c>
      <c r="X4" s="96"/>
      <c r="Y4" s="61"/>
      <c r="Z4" s="51"/>
      <c r="AA4" s="56"/>
      <c r="AB4" s="30"/>
    </row>
    <row r="5" spans="1:28" ht="20.25" customHeight="1">
      <c r="A5" s="23">
        <v>2</v>
      </c>
      <c r="B5" s="10" t="s">
        <v>213</v>
      </c>
      <c r="C5" s="10">
        <v>28</v>
      </c>
      <c r="D5" s="76" t="str">
        <f>VLOOKUP(C5,都道府県コード等!A5:B51,2)</f>
        <v>兵庫県</v>
      </c>
      <c r="E5" s="11"/>
      <c r="F5" s="10"/>
      <c r="G5" s="51"/>
      <c r="H5" s="10"/>
      <c r="I5" s="10"/>
      <c r="J5" s="24"/>
      <c r="K5" s="24"/>
      <c r="L5" s="24"/>
      <c r="M5" s="10"/>
      <c r="N5" s="29"/>
      <c r="O5" s="12"/>
      <c r="P5" s="12"/>
      <c r="Q5" s="54">
        <f>ROUNDDOWN(MIN(O5,P5),0)</f>
        <v>0</v>
      </c>
      <c r="R5" s="54">
        <f>ROUNDDOWN(Q5*1/2,0)</f>
        <v>0</v>
      </c>
      <c r="S5" s="13">
        <f t="shared" ref="S5:S18" si="0">R5/2</f>
        <v>0</v>
      </c>
      <c r="T5" s="25"/>
      <c r="U5" s="10"/>
      <c r="V5" s="30"/>
      <c r="W5" s="58" t="e">
        <f>V5/U5</f>
        <v>#DIV/0!</v>
      </c>
      <c r="X5" s="96"/>
      <c r="Y5" s="61"/>
      <c r="Z5" s="51"/>
      <c r="AA5" s="56"/>
      <c r="AB5" s="30"/>
    </row>
    <row r="6" spans="1:28" ht="20.25" customHeight="1">
      <c r="A6" s="23">
        <v>3</v>
      </c>
      <c r="B6" s="10" t="s">
        <v>213</v>
      </c>
      <c r="C6" s="10">
        <v>28</v>
      </c>
      <c r="D6" s="76" t="str">
        <f>VLOOKUP(C6,都道府県コード等!A6:B52,2)</f>
        <v>兵庫県</v>
      </c>
      <c r="E6" s="11"/>
      <c r="F6" s="23"/>
      <c r="G6" s="51"/>
      <c r="H6" s="10"/>
      <c r="I6" s="10"/>
      <c r="J6" s="24"/>
      <c r="K6" s="24"/>
      <c r="L6" s="24"/>
      <c r="M6" s="10"/>
      <c r="N6" s="29"/>
      <c r="O6" s="12"/>
      <c r="P6" s="12"/>
      <c r="Q6" s="54">
        <f t="shared" ref="Q6:Q18" si="1">ROUNDDOWN(MIN(O6,P6),0)</f>
        <v>0</v>
      </c>
      <c r="R6" s="54">
        <f t="shared" ref="R6:R18" si="2">ROUNDDOWN(Q6*1/2,0)</f>
        <v>0</v>
      </c>
      <c r="S6" s="13">
        <f t="shared" si="0"/>
        <v>0</v>
      </c>
      <c r="T6" s="25"/>
      <c r="U6" s="10"/>
      <c r="V6" s="30"/>
      <c r="W6" s="58" t="e">
        <f t="shared" ref="W6:W18" si="3">V6/U6</f>
        <v>#DIV/0!</v>
      </c>
      <c r="X6" s="96"/>
      <c r="Y6" s="61"/>
      <c r="Z6" s="51"/>
      <c r="AA6" s="56"/>
      <c r="AB6" s="30"/>
    </row>
    <row r="7" spans="1:28" ht="20.25" customHeight="1">
      <c r="A7" s="23">
        <v>4</v>
      </c>
      <c r="B7" s="10" t="s">
        <v>213</v>
      </c>
      <c r="C7" s="10">
        <v>28</v>
      </c>
      <c r="D7" s="76" t="str">
        <f>VLOOKUP(C7,都道府県コード等!A7:B53,2)</f>
        <v>兵庫県</v>
      </c>
      <c r="E7" s="11"/>
      <c r="F7" s="10"/>
      <c r="G7" s="51"/>
      <c r="H7" s="10"/>
      <c r="I7" s="10"/>
      <c r="J7" s="24"/>
      <c r="K7" s="24"/>
      <c r="L7" s="24"/>
      <c r="M7" s="10"/>
      <c r="N7" s="29"/>
      <c r="O7" s="12"/>
      <c r="P7" s="12"/>
      <c r="Q7" s="54">
        <f t="shared" si="1"/>
        <v>0</v>
      </c>
      <c r="R7" s="54">
        <f t="shared" si="2"/>
        <v>0</v>
      </c>
      <c r="S7" s="13">
        <f t="shared" si="0"/>
        <v>0</v>
      </c>
      <c r="T7" s="25"/>
      <c r="U7" s="10"/>
      <c r="V7" s="30"/>
      <c r="W7" s="58" t="e">
        <f t="shared" si="3"/>
        <v>#DIV/0!</v>
      </c>
      <c r="X7" s="96"/>
      <c r="Y7" s="61"/>
      <c r="Z7" s="51"/>
      <c r="AA7" s="56"/>
      <c r="AB7" s="30"/>
    </row>
    <row r="8" spans="1:28" ht="20.25" customHeight="1">
      <c r="A8" s="23">
        <v>5</v>
      </c>
      <c r="B8" s="10" t="s">
        <v>213</v>
      </c>
      <c r="C8" s="10">
        <v>28</v>
      </c>
      <c r="D8" s="76" t="str">
        <f>VLOOKUP(C8,都道府県コード等!A8:B54,2)</f>
        <v>兵庫県</v>
      </c>
      <c r="E8" s="11"/>
      <c r="F8" s="10"/>
      <c r="G8" s="51"/>
      <c r="H8" s="10"/>
      <c r="I8" s="10"/>
      <c r="J8" s="24"/>
      <c r="K8" s="24"/>
      <c r="L8" s="24"/>
      <c r="M8" s="10"/>
      <c r="N8" s="29"/>
      <c r="O8" s="12"/>
      <c r="P8" s="12"/>
      <c r="Q8" s="54">
        <f t="shared" si="1"/>
        <v>0</v>
      </c>
      <c r="R8" s="54">
        <f>ROUNDDOWN(Q8*1/2,0)</f>
        <v>0</v>
      </c>
      <c r="S8" s="13">
        <f t="shared" si="0"/>
        <v>0</v>
      </c>
      <c r="T8" s="25"/>
      <c r="U8" s="10"/>
      <c r="V8" s="30"/>
      <c r="W8" s="58" t="e">
        <f t="shared" si="3"/>
        <v>#DIV/0!</v>
      </c>
      <c r="X8" s="96"/>
      <c r="Y8" s="61"/>
      <c r="Z8" s="51"/>
      <c r="AA8" s="56"/>
      <c r="AB8" s="30"/>
    </row>
    <row r="9" spans="1:28" ht="20.25" customHeight="1">
      <c r="A9" s="23">
        <v>6</v>
      </c>
      <c r="B9" s="10" t="s">
        <v>213</v>
      </c>
      <c r="C9" s="10">
        <v>28</v>
      </c>
      <c r="D9" s="76" t="str">
        <f>VLOOKUP(C9,都道府県コード等!A9:B55,2)</f>
        <v>兵庫県</v>
      </c>
      <c r="E9" s="11"/>
      <c r="F9" s="10"/>
      <c r="G9" s="51"/>
      <c r="H9" s="10"/>
      <c r="I9" s="10"/>
      <c r="J9" s="24"/>
      <c r="K9" s="24"/>
      <c r="L9" s="24"/>
      <c r="M9" s="10"/>
      <c r="N9" s="29"/>
      <c r="O9" s="12"/>
      <c r="P9" s="12"/>
      <c r="Q9" s="54">
        <f>ROUNDDOWN(MIN(O9,P9),0)</f>
        <v>0</v>
      </c>
      <c r="R9" s="54">
        <f>ROUNDDOWN(Q9*1/2,0)</f>
        <v>0</v>
      </c>
      <c r="S9" s="13">
        <f t="shared" si="0"/>
        <v>0</v>
      </c>
      <c r="T9" s="25"/>
      <c r="U9" s="10"/>
      <c r="V9" s="30"/>
      <c r="W9" s="58" t="e">
        <f t="shared" si="3"/>
        <v>#DIV/0!</v>
      </c>
      <c r="X9" s="96"/>
      <c r="Y9" s="61"/>
      <c r="Z9" s="51"/>
      <c r="AA9" s="56"/>
      <c r="AB9" s="30"/>
    </row>
    <row r="10" spans="1:28" ht="20.25" customHeight="1">
      <c r="A10" s="23">
        <v>7</v>
      </c>
      <c r="B10" s="10" t="s">
        <v>213</v>
      </c>
      <c r="C10" s="10">
        <v>28</v>
      </c>
      <c r="D10" s="76" t="str">
        <f>VLOOKUP(C10,都道府県コード等!A10:B56,2)</f>
        <v>兵庫県</v>
      </c>
      <c r="E10" s="11"/>
      <c r="F10" s="10"/>
      <c r="G10" s="51"/>
      <c r="H10" s="10"/>
      <c r="I10" s="10"/>
      <c r="J10" s="24"/>
      <c r="K10" s="24"/>
      <c r="L10" s="24"/>
      <c r="M10" s="10"/>
      <c r="N10" s="29"/>
      <c r="O10" s="12"/>
      <c r="P10" s="12"/>
      <c r="Q10" s="54">
        <f t="shared" si="1"/>
        <v>0</v>
      </c>
      <c r="R10" s="54">
        <f t="shared" si="2"/>
        <v>0</v>
      </c>
      <c r="S10" s="13">
        <f t="shared" si="0"/>
        <v>0</v>
      </c>
      <c r="T10" s="25"/>
      <c r="U10" s="10"/>
      <c r="V10" s="30"/>
      <c r="W10" s="58" t="e">
        <f t="shared" si="3"/>
        <v>#DIV/0!</v>
      </c>
      <c r="X10" s="96"/>
      <c r="Y10" s="61"/>
      <c r="Z10" s="51"/>
      <c r="AA10" s="56"/>
      <c r="AB10" s="30"/>
    </row>
    <row r="11" spans="1:28" ht="20.25" customHeight="1">
      <c r="A11" s="23">
        <v>8</v>
      </c>
      <c r="B11" s="10" t="s">
        <v>213</v>
      </c>
      <c r="C11" s="10">
        <v>28</v>
      </c>
      <c r="D11" s="76" t="str">
        <f>VLOOKUP(C11,都道府県コード等!A11:B57,2)</f>
        <v>兵庫県</v>
      </c>
      <c r="E11" s="11"/>
      <c r="F11" s="10"/>
      <c r="G11" s="51"/>
      <c r="H11" s="10"/>
      <c r="I11" s="10"/>
      <c r="J11" s="24"/>
      <c r="K11" s="24"/>
      <c r="L11" s="24"/>
      <c r="M11" s="10"/>
      <c r="N11" s="29"/>
      <c r="O11" s="12"/>
      <c r="P11" s="12"/>
      <c r="Q11" s="54">
        <f t="shared" si="1"/>
        <v>0</v>
      </c>
      <c r="R11" s="54">
        <f t="shared" si="2"/>
        <v>0</v>
      </c>
      <c r="S11" s="13">
        <f t="shared" si="0"/>
        <v>0</v>
      </c>
      <c r="T11" s="25"/>
      <c r="U11" s="10"/>
      <c r="V11" s="30"/>
      <c r="W11" s="58" t="e">
        <f t="shared" si="3"/>
        <v>#DIV/0!</v>
      </c>
      <c r="X11" s="96"/>
      <c r="Y11" s="61"/>
      <c r="Z11" s="51"/>
      <c r="AA11" s="56"/>
      <c r="AB11" s="30"/>
    </row>
    <row r="12" spans="1:28" ht="20.25" customHeight="1">
      <c r="A12" s="23">
        <v>9</v>
      </c>
      <c r="B12" s="10" t="s">
        <v>213</v>
      </c>
      <c r="C12" s="10">
        <v>28</v>
      </c>
      <c r="D12" s="76" t="str">
        <f>VLOOKUP(C12,都道府県コード等!A12:B58,2)</f>
        <v>兵庫県</v>
      </c>
      <c r="E12" s="11"/>
      <c r="F12" s="10"/>
      <c r="G12" s="51"/>
      <c r="H12" s="10"/>
      <c r="I12" s="10"/>
      <c r="J12" s="24"/>
      <c r="K12" s="24"/>
      <c r="L12" s="24"/>
      <c r="M12" s="10"/>
      <c r="N12" s="29"/>
      <c r="O12" s="12"/>
      <c r="P12" s="12"/>
      <c r="Q12" s="54">
        <f t="shared" si="1"/>
        <v>0</v>
      </c>
      <c r="R12" s="54">
        <f t="shared" si="2"/>
        <v>0</v>
      </c>
      <c r="S12" s="13">
        <f t="shared" si="0"/>
        <v>0</v>
      </c>
      <c r="T12" s="25"/>
      <c r="U12" s="10"/>
      <c r="V12" s="30"/>
      <c r="W12" s="58" t="e">
        <f t="shared" si="3"/>
        <v>#DIV/0!</v>
      </c>
      <c r="X12" s="96"/>
      <c r="Y12" s="61"/>
      <c r="Z12" s="51"/>
      <c r="AA12" s="56"/>
      <c r="AB12" s="30"/>
    </row>
    <row r="13" spans="1:28" ht="20.25" customHeight="1">
      <c r="A13" s="23">
        <v>10</v>
      </c>
      <c r="B13" s="10" t="s">
        <v>213</v>
      </c>
      <c r="C13" s="10">
        <v>28</v>
      </c>
      <c r="D13" s="76" t="str">
        <f>VLOOKUP(C13,都道府県コード等!A13:B59,2)</f>
        <v>兵庫県</v>
      </c>
      <c r="E13" s="11"/>
      <c r="F13" s="10"/>
      <c r="G13" s="51"/>
      <c r="H13" s="10"/>
      <c r="I13" s="10"/>
      <c r="J13" s="24"/>
      <c r="K13" s="24"/>
      <c r="L13" s="24"/>
      <c r="M13" s="10"/>
      <c r="N13" s="29"/>
      <c r="O13" s="12"/>
      <c r="P13" s="12"/>
      <c r="Q13" s="54">
        <f t="shared" si="1"/>
        <v>0</v>
      </c>
      <c r="R13" s="54">
        <f t="shared" si="2"/>
        <v>0</v>
      </c>
      <c r="S13" s="13">
        <f t="shared" si="0"/>
        <v>0</v>
      </c>
      <c r="T13" s="25"/>
      <c r="U13" s="10"/>
      <c r="V13" s="30"/>
      <c r="W13" s="58" t="e">
        <f t="shared" si="3"/>
        <v>#DIV/0!</v>
      </c>
      <c r="X13" s="96"/>
      <c r="Y13" s="61"/>
      <c r="Z13" s="51"/>
      <c r="AA13" s="56"/>
      <c r="AB13" s="30"/>
    </row>
    <row r="14" spans="1:28" ht="20.25" customHeight="1">
      <c r="A14" s="23">
        <v>11</v>
      </c>
      <c r="B14" s="10" t="s">
        <v>213</v>
      </c>
      <c r="C14" s="10">
        <v>28</v>
      </c>
      <c r="D14" s="76" t="str">
        <f>VLOOKUP(C14,都道府県コード等!A14:B60,2)</f>
        <v>兵庫県</v>
      </c>
      <c r="E14" s="11"/>
      <c r="F14" s="10"/>
      <c r="G14" s="51"/>
      <c r="H14" s="10"/>
      <c r="I14" s="10"/>
      <c r="J14" s="24"/>
      <c r="K14" s="24"/>
      <c r="L14" s="24"/>
      <c r="M14" s="10"/>
      <c r="N14" s="29"/>
      <c r="O14" s="12"/>
      <c r="P14" s="12"/>
      <c r="Q14" s="54">
        <f t="shared" si="1"/>
        <v>0</v>
      </c>
      <c r="R14" s="54">
        <f t="shared" si="2"/>
        <v>0</v>
      </c>
      <c r="S14" s="13">
        <f t="shared" si="0"/>
        <v>0</v>
      </c>
      <c r="T14" s="25"/>
      <c r="U14" s="10"/>
      <c r="V14" s="30"/>
      <c r="W14" s="58" t="e">
        <f t="shared" si="3"/>
        <v>#DIV/0!</v>
      </c>
      <c r="X14" s="96"/>
      <c r="Y14" s="61"/>
      <c r="Z14" s="51"/>
      <c r="AA14" s="56"/>
      <c r="AB14" s="30"/>
    </row>
    <row r="15" spans="1:28" ht="20.25" customHeight="1">
      <c r="A15" s="23">
        <v>12</v>
      </c>
      <c r="B15" s="10" t="s">
        <v>213</v>
      </c>
      <c r="C15" s="10">
        <v>28</v>
      </c>
      <c r="D15" s="76" t="str">
        <f>VLOOKUP(C15,都道府県コード等!A15:B61,2)</f>
        <v>兵庫県</v>
      </c>
      <c r="E15" s="11"/>
      <c r="F15" s="10"/>
      <c r="G15" s="51"/>
      <c r="H15" s="10"/>
      <c r="I15" s="10"/>
      <c r="J15" s="24"/>
      <c r="K15" s="24"/>
      <c r="L15" s="24"/>
      <c r="M15" s="10"/>
      <c r="N15" s="29"/>
      <c r="O15" s="12"/>
      <c r="P15" s="12"/>
      <c r="Q15" s="54">
        <f t="shared" si="1"/>
        <v>0</v>
      </c>
      <c r="R15" s="54">
        <f t="shared" si="2"/>
        <v>0</v>
      </c>
      <c r="S15" s="13">
        <f t="shared" si="0"/>
        <v>0</v>
      </c>
      <c r="T15" s="25"/>
      <c r="U15" s="10"/>
      <c r="V15" s="30"/>
      <c r="W15" s="58" t="e">
        <f t="shared" si="3"/>
        <v>#DIV/0!</v>
      </c>
      <c r="X15" s="96"/>
      <c r="Y15" s="61"/>
      <c r="Z15" s="51"/>
      <c r="AA15" s="56"/>
      <c r="AB15" s="30"/>
    </row>
    <row r="16" spans="1:28" ht="20.25" customHeight="1">
      <c r="A16" s="23">
        <v>13</v>
      </c>
      <c r="B16" s="10" t="s">
        <v>213</v>
      </c>
      <c r="C16" s="10">
        <v>28</v>
      </c>
      <c r="D16" s="76" t="str">
        <f>VLOOKUP(C16,都道府県コード等!A16:B62,2)</f>
        <v>兵庫県</v>
      </c>
      <c r="E16" s="11"/>
      <c r="F16" s="10"/>
      <c r="G16" s="51"/>
      <c r="H16" s="10"/>
      <c r="I16" s="10"/>
      <c r="J16" s="24"/>
      <c r="K16" s="24"/>
      <c r="L16" s="24"/>
      <c r="M16" s="10"/>
      <c r="N16" s="29"/>
      <c r="O16" s="12"/>
      <c r="P16" s="12"/>
      <c r="Q16" s="54">
        <f t="shared" si="1"/>
        <v>0</v>
      </c>
      <c r="R16" s="54">
        <f t="shared" si="2"/>
        <v>0</v>
      </c>
      <c r="S16" s="13">
        <f t="shared" si="0"/>
        <v>0</v>
      </c>
      <c r="T16" s="25"/>
      <c r="U16" s="10"/>
      <c r="V16" s="30"/>
      <c r="W16" s="58" t="e">
        <f t="shared" si="3"/>
        <v>#DIV/0!</v>
      </c>
      <c r="X16" s="96"/>
      <c r="Y16" s="61"/>
      <c r="Z16" s="51"/>
      <c r="AA16" s="56"/>
      <c r="AB16" s="30"/>
    </row>
    <row r="17" spans="1:28" ht="20.25" customHeight="1">
      <c r="A17" s="23">
        <v>14</v>
      </c>
      <c r="B17" s="10" t="s">
        <v>213</v>
      </c>
      <c r="C17" s="10">
        <v>28</v>
      </c>
      <c r="D17" s="76" t="str">
        <f>VLOOKUP(C17,都道府県コード等!A17:B63,2)</f>
        <v>兵庫県</v>
      </c>
      <c r="E17" s="11"/>
      <c r="F17" s="10"/>
      <c r="G17" s="51"/>
      <c r="H17" s="10"/>
      <c r="I17" s="10"/>
      <c r="J17" s="24"/>
      <c r="K17" s="24"/>
      <c r="L17" s="24"/>
      <c r="M17" s="10"/>
      <c r="N17" s="29"/>
      <c r="O17" s="12"/>
      <c r="P17" s="12"/>
      <c r="Q17" s="54">
        <f t="shared" si="1"/>
        <v>0</v>
      </c>
      <c r="R17" s="54">
        <f t="shared" si="2"/>
        <v>0</v>
      </c>
      <c r="S17" s="13">
        <f t="shared" si="0"/>
        <v>0</v>
      </c>
      <c r="T17" s="25"/>
      <c r="U17" s="10"/>
      <c r="V17" s="30"/>
      <c r="W17" s="58" t="e">
        <f t="shared" si="3"/>
        <v>#DIV/0!</v>
      </c>
      <c r="X17" s="96"/>
      <c r="Y17" s="61"/>
      <c r="Z17" s="51"/>
      <c r="AA17" s="56"/>
      <c r="AB17" s="30"/>
    </row>
    <row r="18" spans="1:28" ht="20.25" customHeight="1">
      <c r="A18" s="23">
        <v>15</v>
      </c>
      <c r="B18" s="10" t="s">
        <v>213</v>
      </c>
      <c r="C18" s="10">
        <v>28</v>
      </c>
      <c r="D18" s="76" t="str">
        <f>VLOOKUP(C18,都道府県コード等!A18:B64,2)</f>
        <v>兵庫県</v>
      </c>
      <c r="E18" s="11"/>
      <c r="F18" s="10"/>
      <c r="G18" s="51"/>
      <c r="H18" s="10"/>
      <c r="I18" s="10"/>
      <c r="J18" s="24"/>
      <c r="K18" s="24"/>
      <c r="L18" s="24"/>
      <c r="M18" s="10"/>
      <c r="N18" s="29"/>
      <c r="O18" s="12"/>
      <c r="P18" s="12"/>
      <c r="Q18" s="54">
        <f t="shared" si="1"/>
        <v>0</v>
      </c>
      <c r="R18" s="54">
        <f t="shared" si="2"/>
        <v>0</v>
      </c>
      <c r="S18" s="13">
        <f t="shared" si="0"/>
        <v>0</v>
      </c>
      <c r="T18" s="25"/>
      <c r="U18" s="10"/>
      <c r="V18" s="30"/>
      <c r="W18" s="58" t="e">
        <f t="shared" si="3"/>
        <v>#DIV/0!</v>
      </c>
      <c r="X18" s="96"/>
      <c r="Y18" s="61"/>
      <c r="Z18" s="51"/>
      <c r="AA18" s="56"/>
      <c r="AB18" s="30"/>
    </row>
    <row r="19" spans="1:28" s="7" customFormat="1" ht="20.25" customHeight="1">
      <c r="A19" s="22" t="s">
        <v>73</v>
      </c>
    </row>
    <row r="20" spans="1:28" s="7" customFormat="1" ht="20.25" customHeight="1">
      <c r="A20" s="22" t="s">
        <v>10</v>
      </c>
    </row>
    <row r="21" spans="1:28" s="7" customFormat="1" ht="20.149999999999999" customHeight="1">
      <c r="A21" s="90" t="s">
        <v>74</v>
      </c>
    </row>
    <row r="22" spans="1:28" s="7" customFormat="1" ht="20.25" customHeight="1">
      <c r="A22" s="22" t="s">
        <v>197</v>
      </c>
    </row>
    <row r="23" spans="1:28" s="7" customFormat="1" ht="20.149999999999999" customHeight="1">
      <c r="A23" s="90" t="s">
        <v>198</v>
      </c>
    </row>
    <row r="24" spans="1:28" s="7" customFormat="1" ht="20.25" customHeight="1"/>
    <row r="25" spans="1:28" ht="20.25" customHeight="1">
      <c r="K25" s="7"/>
      <c r="Z25" s="8"/>
    </row>
    <row r="26" spans="1:28" ht="20.25" customHeight="1"/>
    <row r="27" spans="1:28" ht="19.5" customHeight="1"/>
    <row r="28" spans="1:28" ht="19.5" customHeight="1"/>
    <row r="30" spans="1:28" ht="18">
      <c r="C30" s="18"/>
      <c r="D30" s="19"/>
      <c r="R30" s="44"/>
    </row>
    <row r="31" spans="1:28" ht="18">
      <c r="C31" s="18"/>
      <c r="D31" s="19"/>
    </row>
    <row r="32" spans="1:28" ht="18">
      <c r="C32" s="18"/>
      <c r="D32" s="19"/>
    </row>
    <row r="33" spans="3:22" ht="18">
      <c r="C33" s="18"/>
      <c r="D33" s="19"/>
    </row>
    <row r="34" spans="3:22" ht="18">
      <c r="C34" s="18"/>
      <c r="D34" s="19"/>
    </row>
    <row r="35" spans="3:22" ht="18">
      <c r="C35" s="18"/>
      <c r="D35" s="21"/>
    </row>
    <row r="36" spans="3:22" ht="18">
      <c r="C36" s="18"/>
      <c r="D36" s="21"/>
    </row>
    <row r="37" spans="3:22" ht="18">
      <c r="C37" s="18"/>
      <c r="D37" s="19"/>
    </row>
    <row r="38" spans="3:22" ht="18">
      <c r="C38" s="18"/>
      <c r="D38" s="19"/>
    </row>
    <row r="39" spans="3:22" ht="18">
      <c r="C39" s="18"/>
      <c r="D39" s="19"/>
    </row>
    <row r="40" spans="3:22" ht="18">
      <c r="C40" s="18"/>
      <c r="D40" s="19"/>
    </row>
    <row r="41" spans="3:22" ht="18">
      <c r="C41" s="18"/>
      <c r="D41" s="19"/>
    </row>
    <row r="42" spans="3:22" ht="18">
      <c r="C42" s="18"/>
      <c r="D42" s="19"/>
    </row>
    <row r="43" spans="3:22" ht="18">
      <c r="C43" s="18"/>
      <c r="D43" s="19"/>
    </row>
    <row r="44" spans="3:22" ht="18">
      <c r="C44" s="18"/>
      <c r="D44" s="19"/>
      <c r="U44" s="45"/>
      <c r="V44" s="45"/>
    </row>
    <row r="45" spans="3:22" ht="18">
      <c r="C45" s="18"/>
      <c r="D45" s="19"/>
      <c r="U45" s="45"/>
      <c r="V45" s="45"/>
    </row>
    <row r="46" spans="3:22" ht="18">
      <c r="C46" s="18"/>
      <c r="D46" s="19"/>
      <c r="U46" s="45"/>
      <c r="V46" s="45"/>
    </row>
    <row r="47" spans="3:22" ht="18">
      <c r="C47" s="18"/>
      <c r="D47" s="19"/>
      <c r="U47" s="45"/>
      <c r="V47" s="45"/>
    </row>
    <row r="48" spans="3:22" ht="18">
      <c r="C48" s="18"/>
      <c r="D48" s="19"/>
      <c r="U48" s="45"/>
      <c r="V48" s="45"/>
    </row>
    <row r="49" spans="3:22" ht="18">
      <c r="C49" s="18"/>
      <c r="D49" s="19"/>
      <c r="U49" s="45"/>
      <c r="V49" s="45"/>
    </row>
    <row r="50" spans="3:22" ht="18">
      <c r="C50" s="18"/>
      <c r="D50" s="19"/>
      <c r="U50" s="45"/>
      <c r="V50" s="45"/>
    </row>
    <row r="51" spans="3:22" ht="18">
      <c r="C51" s="18"/>
      <c r="D51" s="19"/>
      <c r="U51" s="45"/>
      <c r="V51" s="45"/>
    </row>
    <row r="52" spans="3:22" ht="18">
      <c r="C52" s="18"/>
      <c r="D52" s="19"/>
      <c r="U52" s="45"/>
      <c r="V52" s="45"/>
    </row>
    <row r="53" spans="3:22" ht="18">
      <c r="C53" s="18"/>
      <c r="D53" s="19"/>
      <c r="U53" s="45"/>
      <c r="V53" s="45"/>
    </row>
    <row r="54" spans="3:22" ht="18">
      <c r="C54" s="18"/>
      <c r="D54" s="19"/>
      <c r="U54" s="45"/>
      <c r="V54" s="45"/>
    </row>
    <row r="55" spans="3:22" ht="18">
      <c r="C55" s="18"/>
      <c r="D55" s="19"/>
      <c r="U55" s="45"/>
      <c r="V55" s="45"/>
    </row>
    <row r="56" spans="3:22" ht="18">
      <c r="C56" s="18"/>
      <c r="D56" s="19"/>
      <c r="U56" s="45"/>
      <c r="V56" s="45"/>
    </row>
    <row r="57" spans="3:22" ht="18">
      <c r="C57" s="18"/>
      <c r="D57" s="19"/>
      <c r="U57" s="45"/>
      <c r="V57" s="45"/>
    </row>
    <row r="58" spans="3:22" ht="18">
      <c r="C58" s="18"/>
      <c r="D58" s="19"/>
      <c r="U58" s="45"/>
      <c r="V58" s="45"/>
    </row>
    <row r="59" spans="3:22" ht="18">
      <c r="C59" s="18"/>
      <c r="D59" s="19"/>
      <c r="U59" s="45"/>
      <c r="V59" s="45"/>
    </row>
    <row r="60" spans="3:22" ht="18">
      <c r="C60" s="18"/>
      <c r="D60" s="19"/>
      <c r="U60" s="45"/>
      <c r="V60" s="45"/>
    </row>
    <row r="61" spans="3:22" ht="18">
      <c r="C61" s="18"/>
      <c r="D61" s="19"/>
      <c r="U61" s="45"/>
      <c r="V61" s="45"/>
    </row>
    <row r="62" spans="3:22" ht="18">
      <c r="C62" s="18"/>
      <c r="D62" s="19"/>
      <c r="U62" s="45"/>
      <c r="V62" s="45"/>
    </row>
    <row r="63" spans="3:22" ht="18">
      <c r="C63" s="18"/>
      <c r="D63" s="19"/>
      <c r="U63" s="45"/>
      <c r="V63" s="45"/>
    </row>
    <row r="64" spans="3:22" ht="18">
      <c r="C64" s="18"/>
      <c r="D64" s="19"/>
      <c r="U64" s="45"/>
      <c r="V64" s="45"/>
    </row>
    <row r="65" spans="3:22" ht="18">
      <c r="C65" s="18"/>
      <c r="D65" s="19"/>
      <c r="U65" s="45"/>
      <c r="V65" s="45"/>
    </row>
    <row r="66" spans="3:22" ht="18">
      <c r="C66" s="18"/>
      <c r="D66" s="19"/>
      <c r="U66" s="45"/>
      <c r="V66" s="45"/>
    </row>
    <row r="67" spans="3:22" ht="18">
      <c r="C67" s="18"/>
      <c r="D67" s="19"/>
      <c r="U67" s="45"/>
      <c r="V67" s="45"/>
    </row>
    <row r="68" spans="3:22" ht="18">
      <c r="C68" s="18"/>
      <c r="D68" s="19"/>
      <c r="U68" s="45"/>
      <c r="V68" s="45"/>
    </row>
    <row r="69" spans="3:22" ht="18">
      <c r="C69" s="18"/>
      <c r="D69" s="19"/>
      <c r="U69" s="45"/>
      <c r="V69" s="45"/>
    </row>
    <row r="70" spans="3:22" ht="18">
      <c r="C70" s="18"/>
      <c r="D70" s="19"/>
      <c r="U70" s="45"/>
      <c r="V70" s="45"/>
    </row>
    <row r="71" spans="3:22" ht="18">
      <c r="C71" s="18"/>
      <c r="D71" s="19"/>
      <c r="U71" s="45"/>
      <c r="V71" s="45"/>
    </row>
    <row r="72" spans="3:22" ht="18">
      <c r="C72" s="18"/>
      <c r="D72" s="19"/>
      <c r="U72" s="45"/>
      <c r="V72" s="45"/>
    </row>
    <row r="73" spans="3:22" ht="18">
      <c r="C73" s="18"/>
      <c r="D73" s="19"/>
      <c r="U73" s="45"/>
      <c r="V73" s="45"/>
    </row>
    <row r="74" spans="3:22" ht="18">
      <c r="C74" s="18"/>
      <c r="D74" s="19"/>
      <c r="U74" s="45"/>
      <c r="V74" s="45"/>
    </row>
    <row r="75" spans="3:22" ht="18">
      <c r="C75" s="18"/>
      <c r="D75" s="19"/>
      <c r="U75" s="45"/>
      <c r="V75" s="45"/>
    </row>
    <row r="76" spans="3:22" ht="18">
      <c r="C76" s="18"/>
      <c r="D76" s="19"/>
      <c r="U76" s="45"/>
      <c r="V76" s="45"/>
    </row>
    <row r="77" spans="3:22">
      <c r="U77" s="45"/>
      <c r="V77" s="45"/>
    </row>
    <row r="78" spans="3:22">
      <c r="U78" s="45"/>
      <c r="V78" s="45"/>
    </row>
    <row r="79" spans="3:22">
      <c r="U79" s="45"/>
      <c r="V79" s="45"/>
    </row>
    <row r="80" spans="3:22">
      <c r="U80" s="45"/>
      <c r="V80" s="45"/>
    </row>
  </sheetData>
  <dataConsolidate/>
  <phoneticPr fontId="1"/>
  <dataValidations count="10">
    <dataValidation allowBlank="1" showErrorMessage="1" promptTitle="年月日を記載してください" prompt="書式設定を変更せずに、年月日を記載してください" sqref="V4:X18 AB4:AB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S4:S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Y4:Y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O4:P18" xr:uid="{AECAC01A-CCD2-4A93-BE48-8098CC79FEC4}"/>
    <dataValidation showInputMessage="1" showErrorMessage="1" errorTitle="ドロップダウンリストより選択してください" prompt="自動計算。千円未満切捨て。" sqref="R4:R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Z4:Z18" xr:uid="{0D83D72B-0D0C-46E3-9E8F-9081A43CDB53}">
      <formula1>"有,無"</formula1>
    </dataValidation>
    <dataValidation showInputMessage="1" showErrorMessage="1" errorTitle="ドロップダウンリストより選択してください" promptTitle="千円未満切捨て" prompt="自動計算" sqref="Q4:Q18" xr:uid="{94FDFC86-3494-4B35-8D25-30A76DEC9B68}"/>
    <dataValidation allowBlank="1" showInputMessage="1" showErrorMessage="1" promptTitle="年月日を記載してください" prompt="書式設定を変更せずに、年月日を記載してください_x000a_（西暦／月／日）" sqref="J4:L18" xr:uid="{57D797E9-3EA1-401C-8E16-6418F05A29DB}"/>
  </dataValidations>
  <pageMargins left="0.93" right="0.16" top="0.74803149606299213" bottom="0.74803149606299213" header="0.31496062992125984" footer="0.31496062992125984"/>
  <pageSetup paperSize="8" scale="4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AA4:AA18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L11" sqref="L11"/>
    </sheetView>
  </sheetViews>
  <sheetFormatPr defaultColWidth="4.26953125" defaultRowHeight="16.5"/>
  <cols>
    <col min="1" max="1" width="6.6328125" style="8" customWidth="1"/>
    <col min="2" max="2" width="17" style="8" customWidth="1"/>
    <col min="3" max="3" width="9.453125" style="8" customWidth="1"/>
    <col min="4" max="4" width="18.453125" style="8" customWidth="1"/>
    <col min="5" max="5" width="18.6328125" style="8" customWidth="1"/>
    <col min="6" max="6" width="24.26953125" style="8" hidden="1" customWidth="1"/>
    <col min="7" max="7" width="28.36328125" style="8" customWidth="1"/>
    <col min="8" max="8" width="28.6328125" style="8" customWidth="1"/>
    <col min="9" max="9" width="28.36328125" style="4" customWidth="1"/>
    <col min="10" max="11" width="18.453125" style="4" customWidth="1"/>
    <col min="12" max="13" width="16.6328125" style="8" customWidth="1"/>
    <col min="14" max="14" width="19.08984375" style="8" customWidth="1"/>
    <col min="15" max="15" width="16.90625" style="8" customWidth="1"/>
    <col min="16" max="16" width="17.26953125" style="8" customWidth="1"/>
    <col min="17" max="17" width="17" style="8" hidden="1" customWidth="1"/>
    <col min="18" max="19" width="16.453125" style="8" customWidth="1"/>
    <col min="20" max="25" width="16.453125" style="4" customWidth="1"/>
    <col min="26" max="28" width="16.453125" style="8" customWidth="1"/>
    <col min="29" max="30" width="18.6328125" style="8" customWidth="1"/>
    <col min="31" max="31" width="18.7265625" style="8" customWidth="1"/>
    <col min="32" max="32" width="20" style="8" hidden="1" customWidth="1"/>
    <col min="33" max="34" width="16" style="8" customWidth="1"/>
    <col min="35" max="35" width="16.90625" style="8" customWidth="1"/>
    <col min="36" max="36" width="16" style="8" customWidth="1"/>
    <col min="37" max="16384" width="4.26953125" style="8"/>
  </cols>
  <sheetData>
    <row r="1" spans="1:36" ht="12" customHeight="1">
      <c r="P1" s="16"/>
    </row>
    <row r="2" spans="1:36" ht="30" customHeight="1">
      <c r="A2" s="57" t="s">
        <v>210</v>
      </c>
      <c r="I2" s="8"/>
      <c r="J2" s="8"/>
      <c r="K2" s="8"/>
      <c r="P2" s="16"/>
    </row>
    <row r="3" spans="1:36" s="40" customFormat="1" ht="114.75" customHeight="1">
      <c r="A3" s="27" t="s">
        <v>1</v>
      </c>
      <c r="B3" s="28" t="s">
        <v>2</v>
      </c>
      <c r="C3" s="28" t="s">
        <v>3</v>
      </c>
      <c r="D3" s="70" t="s">
        <v>4</v>
      </c>
      <c r="E3" s="28" t="s">
        <v>5</v>
      </c>
      <c r="F3" s="28" t="s">
        <v>63</v>
      </c>
      <c r="G3" s="71" t="s">
        <v>64</v>
      </c>
      <c r="H3" s="28" t="s">
        <v>6</v>
      </c>
      <c r="I3" s="14" t="s">
        <v>214</v>
      </c>
      <c r="J3" s="14" t="s">
        <v>215</v>
      </c>
      <c r="K3" s="14" t="s">
        <v>216</v>
      </c>
      <c r="L3" s="14" t="s">
        <v>206</v>
      </c>
      <c r="M3" s="14" t="s">
        <v>207</v>
      </c>
      <c r="N3" s="60" t="s">
        <v>208</v>
      </c>
      <c r="O3" s="60" t="s">
        <v>209</v>
      </c>
      <c r="P3" s="55" t="s">
        <v>85</v>
      </c>
      <c r="Q3" s="66" t="s">
        <v>150</v>
      </c>
      <c r="R3" s="73" t="s">
        <v>83</v>
      </c>
      <c r="S3" s="73" t="s">
        <v>138</v>
      </c>
      <c r="T3" s="72" t="s">
        <v>139</v>
      </c>
      <c r="U3" s="72" t="s">
        <v>140</v>
      </c>
      <c r="V3" s="72" t="s">
        <v>141</v>
      </c>
      <c r="W3" s="73" t="s">
        <v>142</v>
      </c>
      <c r="X3" s="73" t="s">
        <v>143</v>
      </c>
      <c r="Y3" s="73" t="s">
        <v>144</v>
      </c>
      <c r="Z3" s="73" t="s">
        <v>145</v>
      </c>
      <c r="AA3" s="73" t="s">
        <v>146</v>
      </c>
      <c r="AB3" s="73" t="s">
        <v>147</v>
      </c>
      <c r="AC3" s="73" t="s">
        <v>200</v>
      </c>
      <c r="AD3" s="38" t="s">
        <v>212</v>
      </c>
      <c r="AE3" s="14" t="s">
        <v>105</v>
      </c>
      <c r="AF3" s="91" t="s">
        <v>196</v>
      </c>
      <c r="AG3" s="61" t="s">
        <v>8</v>
      </c>
      <c r="AH3" s="61" t="s">
        <v>72</v>
      </c>
      <c r="AI3" s="49" t="s">
        <v>103</v>
      </c>
      <c r="AJ3" s="28" t="s">
        <v>9</v>
      </c>
    </row>
    <row r="4" spans="1:36" ht="22.5" customHeight="1">
      <c r="A4" s="23">
        <v>1</v>
      </c>
      <c r="B4" s="10" t="s">
        <v>213</v>
      </c>
      <c r="C4" s="10">
        <v>28</v>
      </c>
      <c r="D4" s="50" t="str">
        <f>VLOOKUP(C4,都道府県コード等!A4:B50,2)</f>
        <v>兵庫県</v>
      </c>
      <c r="E4" s="11"/>
      <c r="F4" s="10"/>
      <c r="G4" s="51"/>
      <c r="H4" s="10"/>
      <c r="I4" s="10"/>
      <c r="J4" s="24"/>
      <c r="K4" s="24"/>
      <c r="L4" s="12"/>
      <c r="M4" s="12"/>
      <c r="N4" s="54">
        <f>ROUNDDOWN(MIN(L4,M4),0)</f>
        <v>0</v>
      </c>
      <c r="O4" s="54">
        <f>ROUNDDOWN(N4*1/2,0)</f>
        <v>0</v>
      </c>
      <c r="P4" s="17">
        <f>O4/2</f>
        <v>0</v>
      </c>
      <c r="Q4" s="75"/>
      <c r="R4" s="61"/>
      <c r="S4" s="61"/>
      <c r="T4" s="61"/>
      <c r="U4" s="61"/>
      <c r="V4" s="61"/>
      <c r="W4" s="61"/>
      <c r="X4" s="61"/>
      <c r="Y4" s="61"/>
      <c r="Z4" s="61"/>
      <c r="AA4" s="61"/>
      <c r="AB4" s="61"/>
      <c r="AC4" s="61"/>
      <c r="AD4" s="39"/>
      <c r="AE4" s="24"/>
      <c r="AF4" s="92"/>
      <c r="AG4" s="61"/>
      <c r="AH4" s="51"/>
      <c r="AI4" s="56"/>
      <c r="AJ4" s="30"/>
    </row>
    <row r="5" spans="1:36" ht="22.5" customHeight="1">
      <c r="A5" s="23">
        <v>2</v>
      </c>
      <c r="B5" s="10" t="s">
        <v>213</v>
      </c>
      <c r="C5" s="10">
        <v>28</v>
      </c>
      <c r="D5" s="50" t="str">
        <f>VLOOKUP(C5,都道府県コード等!A5:B51,2)</f>
        <v>兵庫県</v>
      </c>
      <c r="E5" s="11"/>
      <c r="F5" s="10"/>
      <c r="G5" s="51"/>
      <c r="H5" s="10"/>
      <c r="I5" s="10"/>
      <c r="J5" s="24"/>
      <c r="K5" s="24"/>
      <c r="L5" s="12"/>
      <c r="M5" s="12"/>
      <c r="N5" s="54">
        <f>ROUNDDOWN(MIN(L5,M5),0)</f>
        <v>0</v>
      </c>
      <c r="O5" s="54">
        <f>ROUNDDOWN(N5*1/2,0)</f>
        <v>0</v>
      </c>
      <c r="P5" s="17">
        <f t="shared" ref="P5:P18" si="0">O5/2</f>
        <v>0</v>
      </c>
      <c r="Q5" s="25"/>
      <c r="R5" s="61"/>
      <c r="S5" s="61"/>
      <c r="T5" s="61"/>
      <c r="U5" s="61"/>
      <c r="V5" s="61"/>
      <c r="W5" s="61"/>
      <c r="X5" s="61"/>
      <c r="Y5" s="61"/>
      <c r="Z5" s="61"/>
      <c r="AA5" s="61"/>
      <c r="AB5" s="61"/>
      <c r="AC5" s="61"/>
      <c r="AD5" s="24"/>
      <c r="AE5" s="24"/>
      <c r="AF5" s="92"/>
      <c r="AG5" s="61"/>
      <c r="AH5" s="51"/>
      <c r="AI5" s="56"/>
      <c r="AJ5" s="30"/>
    </row>
    <row r="6" spans="1:36" ht="22.5" customHeight="1">
      <c r="A6" s="23">
        <v>3</v>
      </c>
      <c r="B6" s="10" t="s">
        <v>213</v>
      </c>
      <c r="C6" s="10">
        <v>28</v>
      </c>
      <c r="D6" s="50" t="str">
        <f>VLOOKUP(C6,都道府県コード等!A6:B52,2)</f>
        <v>兵庫県</v>
      </c>
      <c r="E6" s="11"/>
      <c r="F6" s="10"/>
      <c r="G6" s="51"/>
      <c r="H6" s="10"/>
      <c r="I6" s="10"/>
      <c r="J6" s="24"/>
      <c r="K6" s="24"/>
      <c r="L6" s="12"/>
      <c r="M6" s="12"/>
      <c r="N6" s="54">
        <f t="shared" ref="N6:N18" si="1">ROUNDDOWN(MIN(L6,M6),0)</f>
        <v>0</v>
      </c>
      <c r="O6" s="54">
        <f t="shared" ref="O6:O18" si="2">ROUNDDOWN(N6*1/2,0)</f>
        <v>0</v>
      </c>
      <c r="P6" s="17">
        <f t="shared" si="0"/>
        <v>0</v>
      </c>
      <c r="Q6" s="25"/>
      <c r="R6" s="61"/>
      <c r="S6" s="61"/>
      <c r="T6" s="61"/>
      <c r="U6" s="61"/>
      <c r="V6" s="61"/>
      <c r="W6" s="61"/>
      <c r="X6" s="61"/>
      <c r="Y6" s="61"/>
      <c r="Z6" s="61"/>
      <c r="AA6" s="61"/>
      <c r="AB6" s="61"/>
      <c r="AC6" s="61"/>
      <c r="AD6" s="24"/>
      <c r="AE6" s="24"/>
      <c r="AF6" s="92"/>
      <c r="AG6" s="61"/>
      <c r="AH6" s="51"/>
      <c r="AI6" s="56"/>
      <c r="AJ6" s="30"/>
    </row>
    <row r="7" spans="1:36" ht="22.5" customHeight="1">
      <c r="A7" s="23">
        <v>4</v>
      </c>
      <c r="B7" s="10" t="s">
        <v>213</v>
      </c>
      <c r="C7" s="10">
        <v>28</v>
      </c>
      <c r="D7" s="50" t="str">
        <f>VLOOKUP(C7,都道府県コード等!A7:B53,2)</f>
        <v>兵庫県</v>
      </c>
      <c r="E7" s="11"/>
      <c r="F7" s="10"/>
      <c r="G7" s="51"/>
      <c r="H7" s="10"/>
      <c r="I7" s="10"/>
      <c r="J7" s="24"/>
      <c r="K7" s="24"/>
      <c r="L7" s="12"/>
      <c r="M7" s="12"/>
      <c r="N7" s="54">
        <f t="shared" si="1"/>
        <v>0</v>
      </c>
      <c r="O7" s="54">
        <f t="shared" si="2"/>
        <v>0</v>
      </c>
      <c r="P7" s="17">
        <f t="shared" si="0"/>
        <v>0</v>
      </c>
      <c r="Q7" s="25"/>
      <c r="R7" s="61"/>
      <c r="S7" s="61"/>
      <c r="T7" s="61"/>
      <c r="U7" s="61"/>
      <c r="V7" s="61"/>
      <c r="W7" s="61"/>
      <c r="X7" s="61"/>
      <c r="Y7" s="61"/>
      <c r="Z7" s="61"/>
      <c r="AA7" s="61"/>
      <c r="AB7" s="61"/>
      <c r="AC7" s="61"/>
      <c r="AD7" s="24"/>
      <c r="AE7" s="24"/>
      <c r="AF7" s="92"/>
      <c r="AG7" s="61"/>
      <c r="AH7" s="51"/>
      <c r="AI7" s="56"/>
      <c r="AJ7" s="30"/>
    </row>
    <row r="8" spans="1:36" ht="22.5" customHeight="1">
      <c r="A8" s="23">
        <v>5</v>
      </c>
      <c r="B8" s="10" t="s">
        <v>213</v>
      </c>
      <c r="C8" s="10">
        <v>28</v>
      </c>
      <c r="D8" s="50" t="str">
        <f>VLOOKUP(C8,都道府県コード等!A8:B54,2)</f>
        <v>兵庫県</v>
      </c>
      <c r="E8" s="11"/>
      <c r="F8" s="10"/>
      <c r="G8" s="51"/>
      <c r="H8" s="10"/>
      <c r="I8" s="10"/>
      <c r="J8" s="24"/>
      <c r="K8" s="24"/>
      <c r="L8" s="12"/>
      <c r="M8" s="12"/>
      <c r="N8" s="54">
        <f t="shared" si="1"/>
        <v>0</v>
      </c>
      <c r="O8" s="54">
        <f t="shared" si="2"/>
        <v>0</v>
      </c>
      <c r="P8" s="17">
        <f t="shared" si="0"/>
        <v>0</v>
      </c>
      <c r="Q8" s="25"/>
      <c r="R8" s="61"/>
      <c r="S8" s="61"/>
      <c r="T8" s="61"/>
      <c r="U8" s="61"/>
      <c r="V8" s="61"/>
      <c r="W8" s="61"/>
      <c r="X8" s="61"/>
      <c r="Y8" s="61"/>
      <c r="Z8" s="61"/>
      <c r="AA8" s="61"/>
      <c r="AB8" s="61"/>
      <c r="AC8" s="61"/>
      <c r="AD8" s="24"/>
      <c r="AE8" s="24"/>
      <c r="AF8" s="92"/>
      <c r="AG8" s="61"/>
      <c r="AH8" s="51"/>
      <c r="AI8" s="56"/>
      <c r="AJ8" s="30"/>
    </row>
    <row r="9" spans="1:36" ht="22.5" customHeight="1">
      <c r="A9" s="23">
        <v>6</v>
      </c>
      <c r="B9" s="10" t="s">
        <v>213</v>
      </c>
      <c r="C9" s="10">
        <v>28</v>
      </c>
      <c r="D9" s="50" t="str">
        <f>VLOOKUP(C9,都道府県コード等!A9:B55,2)</f>
        <v>兵庫県</v>
      </c>
      <c r="E9" s="11"/>
      <c r="F9" s="10"/>
      <c r="G9" s="51"/>
      <c r="H9" s="10"/>
      <c r="I9" s="10"/>
      <c r="J9" s="24"/>
      <c r="K9" s="24"/>
      <c r="L9" s="12"/>
      <c r="M9" s="12"/>
      <c r="N9" s="54">
        <f t="shared" si="1"/>
        <v>0</v>
      </c>
      <c r="O9" s="54">
        <f t="shared" si="2"/>
        <v>0</v>
      </c>
      <c r="P9" s="17">
        <f t="shared" si="0"/>
        <v>0</v>
      </c>
      <c r="Q9" s="25"/>
      <c r="R9" s="61"/>
      <c r="S9" s="61"/>
      <c r="T9" s="61"/>
      <c r="U9" s="61"/>
      <c r="V9" s="61"/>
      <c r="W9" s="61"/>
      <c r="X9" s="61"/>
      <c r="Y9" s="61"/>
      <c r="Z9" s="61"/>
      <c r="AA9" s="61"/>
      <c r="AB9" s="61"/>
      <c r="AC9" s="61"/>
      <c r="AD9" s="24"/>
      <c r="AE9" s="24"/>
      <c r="AF9" s="92"/>
      <c r="AG9" s="61"/>
      <c r="AH9" s="51"/>
      <c r="AI9" s="56"/>
      <c r="AJ9" s="30"/>
    </row>
    <row r="10" spans="1:36" ht="22.5" customHeight="1">
      <c r="A10" s="23">
        <v>7</v>
      </c>
      <c r="B10" s="10" t="s">
        <v>213</v>
      </c>
      <c r="C10" s="10">
        <v>28</v>
      </c>
      <c r="D10" s="50" t="str">
        <f>VLOOKUP(C10,都道府県コード等!A10:B56,2)</f>
        <v>兵庫県</v>
      </c>
      <c r="E10" s="11"/>
      <c r="F10" s="10"/>
      <c r="G10" s="51"/>
      <c r="H10" s="10"/>
      <c r="I10" s="10"/>
      <c r="J10" s="24"/>
      <c r="K10" s="24"/>
      <c r="L10" s="12"/>
      <c r="M10" s="12"/>
      <c r="N10" s="54">
        <f t="shared" si="1"/>
        <v>0</v>
      </c>
      <c r="O10" s="54">
        <f t="shared" si="2"/>
        <v>0</v>
      </c>
      <c r="P10" s="17">
        <f t="shared" si="0"/>
        <v>0</v>
      </c>
      <c r="Q10" s="25"/>
      <c r="R10" s="61"/>
      <c r="S10" s="61"/>
      <c r="T10" s="61"/>
      <c r="U10" s="61"/>
      <c r="V10" s="61"/>
      <c r="W10" s="61"/>
      <c r="X10" s="61"/>
      <c r="Y10" s="61"/>
      <c r="Z10" s="61"/>
      <c r="AA10" s="61"/>
      <c r="AB10" s="61"/>
      <c r="AC10" s="61"/>
      <c r="AD10" s="24"/>
      <c r="AE10" s="24"/>
      <c r="AF10" s="92"/>
      <c r="AG10" s="61"/>
      <c r="AH10" s="51"/>
      <c r="AI10" s="56"/>
      <c r="AJ10" s="30"/>
    </row>
    <row r="11" spans="1:36" ht="22.5" customHeight="1">
      <c r="A11" s="23">
        <v>8</v>
      </c>
      <c r="B11" s="10" t="s">
        <v>213</v>
      </c>
      <c r="C11" s="10">
        <v>28</v>
      </c>
      <c r="D11" s="50" t="str">
        <f>VLOOKUP(C11,都道府県コード等!A11:B57,2)</f>
        <v>兵庫県</v>
      </c>
      <c r="E11" s="11"/>
      <c r="F11" s="10"/>
      <c r="G11" s="51"/>
      <c r="H11" s="10"/>
      <c r="I11" s="10"/>
      <c r="J11" s="24"/>
      <c r="K11" s="24"/>
      <c r="L11" s="12"/>
      <c r="M11" s="12"/>
      <c r="N11" s="54">
        <f t="shared" si="1"/>
        <v>0</v>
      </c>
      <c r="O11" s="54">
        <f t="shared" si="2"/>
        <v>0</v>
      </c>
      <c r="P11" s="17">
        <f t="shared" si="0"/>
        <v>0</v>
      </c>
      <c r="Q11" s="25"/>
      <c r="R11" s="61"/>
      <c r="S11" s="61"/>
      <c r="T11" s="61"/>
      <c r="U11" s="61"/>
      <c r="V11" s="61"/>
      <c r="W11" s="61"/>
      <c r="X11" s="61"/>
      <c r="Y11" s="61"/>
      <c r="Z11" s="61"/>
      <c r="AA11" s="61"/>
      <c r="AB11" s="61"/>
      <c r="AC11" s="61"/>
      <c r="AD11" s="24"/>
      <c r="AE11" s="24"/>
      <c r="AF11" s="92"/>
      <c r="AG11" s="61"/>
      <c r="AH11" s="51"/>
      <c r="AI11" s="56"/>
      <c r="AJ11" s="30"/>
    </row>
    <row r="12" spans="1:36" ht="22.5" customHeight="1">
      <c r="A12" s="23">
        <v>9</v>
      </c>
      <c r="B12" s="10" t="s">
        <v>213</v>
      </c>
      <c r="C12" s="10">
        <v>28</v>
      </c>
      <c r="D12" s="50" t="str">
        <f>VLOOKUP(C12,都道府県コード等!A12:B58,2)</f>
        <v>兵庫県</v>
      </c>
      <c r="E12" s="11"/>
      <c r="F12" s="10"/>
      <c r="G12" s="51"/>
      <c r="H12" s="10"/>
      <c r="I12" s="10"/>
      <c r="J12" s="24"/>
      <c r="K12" s="24"/>
      <c r="L12" s="12"/>
      <c r="M12" s="12"/>
      <c r="N12" s="54">
        <f t="shared" si="1"/>
        <v>0</v>
      </c>
      <c r="O12" s="54">
        <f t="shared" si="2"/>
        <v>0</v>
      </c>
      <c r="P12" s="17">
        <f t="shared" si="0"/>
        <v>0</v>
      </c>
      <c r="Q12" s="25"/>
      <c r="R12" s="61"/>
      <c r="S12" s="61"/>
      <c r="T12" s="61"/>
      <c r="U12" s="61"/>
      <c r="V12" s="61"/>
      <c r="W12" s="61"/>
      <c r="X12" s="61"/>
      <c r="Y12" s="61"/>
      <c r="Z12" s="61"/>
      <c r="AA12" s="61"/>
      <c r="AB12" s="61"/>
      <c r="AC12" s="61"/>
      <c r="AD12" s="24"/>
      <c r="AE12" s="24"/>
      <c r="AF12" s="92"/>
      <c r="AG12" s="61"/>
      <c r="AH12" s="51"/>
      <c r="AI12" s="56"/>
      <c r="AJ12" s="30"/>
    </row>
    <row r="13" spans="1:36" ht="22.5" customHeight="1">
      <c r="A13" s="23">
        <v>10</v>
      </c>
      <c r="B13" s="10" t="s">
        <v>213</v>
      </c>
      <c r="C13" s="10">
        <v>28</v>
      </c>
      <c r="D13" s="50" t="str">
        <f>VLOOKUP(C13,都道府県コード等!A13:B59,2)</f>
        <v>兵庫県</v>
      </c>
      <c r="E13" s="11"/>
      <c r="F13" s="10"/>
      <c r="G13" s="51"/>
      <c r="H13" s="10"/>
      <c r="I13" s="10"/>
      <c r="J13" s="24"/>
      <c r="K13" s="24"/>
      <c r="L13" s="12"/>
      <c r="M13" s="12"/>
      <c r="N13" s="54">
        <f t="shared" si="1"/>
        <v>0</v>
      </c>
      <c r="O13" s="54">
        <f t="shared" si="2"/>
        <v>0</v>
      </c>
      <c r="P13" s="17">
        <f t="shared" si="0"/>
        <v>0</v>
      </c>
      <c r="Q13" s="25"/>
      <c r="R13" s="61"/>
      <c r="S13" s="61"/>
      <c r="T13" s="61"/>
      <c r="U13" s="61"/>
      <c r="V13" s="61"/>
      <c r="W13" s="61"/>
      <c r="X13" s="61"/>
      <c r="Y13" s="61"/>
      <c r="Z13" s="61"/>
      <c r="AA13" s="61"/>
      <c r="AB13" s="61"/>
      <c r="AC13" s="61"/>
      <c r="AD13" s="24"/>
      <c r="AE13" s="24"/>
      <c r="AF13" s="92"/>
      <c r="AG13" s="61"/>
      <c r="AH13" s="51"/>
      <c r="AI13" s="56"/>
      <c r="AJ13" s="30"/>
    </row>
    <row r="14" spans="1:36" ht="22.5" customHeight="1">
      <c r="A14" s="23">
        <v>11</v>
      </c>
      <c r="B14" s="10" t="s">
        <v>213</v>
      </c>
      <c r="C14" s="10">
        <v>28</v>
      </c>
      <c r="D14" s="50" t="str">
        <f>VLOOKUP(C14,都道府県コード等!A14:B60,2)</f>
        <v>兵庫県</v>
      </c>
      <c r="E14" s="11"/>
      <c r="F14" s="10"/>
      <c r="G14" s="51"/>
      <c r="H14" s="10"/>
      <c r="I14" s="10"/>
      <c r="J14" s="24"/>
      <c r="K14" s="24"/>
      <c r="L14" s="12"/>
      <c r="M14" s="12"/>
      <c r="N14" s="54">
        <f t="shared" si="1"/>
        <v>0</v>
      </c>
      <c r="O14" s="54">
        <f t="shared" si="2"/>
        <v>0</v>
      </c>
      <c r="P14" s="17">
        <f t="shared" si="0"/>
        <v>0</v>
      </c>
      <c r="Q14" s="25"/>
      <c r="R14" s="61"/>
      <c r="S14" s="61"/>
      <c r="T14" s="61"/>
      <c r="U14" s="61"/>
      <c r="V14" s="61"/>
      <c r="W14" s="61"/>
      <c r="X14" s="61"/>
      <c r="Y14" s="61"/>
      <c r="Z14" s="61"/>
      <c r="AA14" s="61"/>
      <c r="AB14" s="61"/>
      <c r="AC14" s="61"/>
      <c r="AD14" s="24"/>
      <c r="AE14" s="24"/>
      <c r="AF14" s="92"/>
      <c r="AG14" s="61"/>
      <c r="AH14" s="51"/>
      <c r="AI14" s="56"/>
      <c r="AJ14" s="30"/>
    </row>
    <row r="15" spans="1:36" ht="22.5" customHeight="1">
      <c r="A15" s="23">
        <v>12</v>
      </c>
      <c r="B15" s="10" t="s">
        <v>213</v>
      </c>
      <c r="C15" s="10">
        <v>28</v>
      </c>
      <c r="D15" s="50" t="str">
        <f>VLOOKUP(C15,都道府県コード等!A15:B61,2)</f>
        <v>兵庫県</v>
      </c>
      <c r="E15" s="11"/>
      <c r="F15" s="10"/>
      <c r="G15" s="51"/>
      <c r="H15" s="10"/>
      <c r="I15" s="10"/>
      <c r="J15" s="24"/>
      <c r="K15" s="24"/>
      <c r="L15" s="12"/>
      <c r="M15" s="12"/>
      <c r="N15" s="54">
        <f t="shared" si="1"/>
        <v>0</v>
      </c>
      <c r="O15" s="54">
        <f t="shared" si="2"/>
        <v>0</v>
      </c>
      <c r="P15" s="17">
        <f t="shared" si="0"/>
        <v>0</v>
      </c>
      <c r="Q15" s="25"/>
      <c r="R15" s="61"/>
      <c r="S15" s="61"/>
      <c r="T15" s="61"/>
      <c r="U15" s="61"/>
      <c r="V15" s="61"/>
      <c r="W15" s="61"/>
      <c r="X15" s="61"/>
      <c r="Y15" s="61"/>
      <c r="Z15" s="61"/>
      <c r="AA15" s="61"/>
      <c r="AB15" s="61"/>
      <c r="AC15" s="61"/>
      <c r="AD15" s="24"/>
      <c r="AE15" s="24"/>
      <c r="AF15" s="92"/>
      <c r="AG15" s="61"/>
      <c r="AH15" s="51"/>
      <c r="AI15" s="56"/>
      <c r="AJ15" s="30"/>
    </row>
    <row r="16" spans="1:36" ht="22.5" customHeight="1">
      <c r="A16" s="23">
        <v>13</v>
      </c>
      <c r="B16" s="10" t="s">
        <v>213</v>
      </c>
      <c r="C16" s="10">
        <v>28</v>
      </c>
      <c r="D16" s="50" t="str">
        <f>VLOOKUP(C16,都道府県コード等!A16:B62,2)</f>
        <v>兵庫県</v>
      </c>
      <c r="E16" s="11"/>
      <c r="F16" s="10"/>
      <c r="G16" s="51"/>
      <c r="H16" s="10"/>
      <c r="I16" s="10"/>
      <c r="J16" s="24"/>
      <c r="K16" s="24"/>
      <c r="L16" s="12"/>
      <c r="M16" s="12"/>
      <c r="N16" s="54">
        <f t="shared" si="1"/>
        <v>0</v>
      </c>
      <c r="O16" s="54">
        <f t="shared" si="2"/>
        <v>0</v>
      </c>
      <c r="P16" s="17">
        <f t="shared" si="0"/>
        <v>0</v>
      </c>
      <c r="Q16" s="25"/>
      <c r="R16" s="61"/>
      <c r="S16" s="61"/>
      <c r="T16" s="61"/>
      <c r="U16" s="61"/>
      <c r="V16" s="61"/>
      <c r="W16" s="61"/>
      <c r="X16" s="61"/>
      <c r="Y16" s="61"/>
      <c r="Z16" s="61"/>
      <c r="AA16" s="61"/>
      <c r="AB16" s="61"/>
      <c r="AC16" s="61"/>
      <c r="AD16" s="24"/>
      <c r="AE16" s="24"/>
      <c r="AF16" s="92"/>
      <c r="AG16" s="61"/>
      <c r="AH16" s="51"/>
      <c r="AI16" s="56"/>
      <c r="AJ16" s="30"/>
    </row>
    <row r="17" spans="1:36" ht="22.5" customHeight="1">
      <c r="A17" s="23">
        <v>14</v>
      </c>
      <c r="B17" s="10" t="s">
        <v>213</v>
      </c>
      <c r="C17" s="10">
        <v>28</v>
      </c>
      <c r="D17" s="50" t="str">
        <f>VLOOKUP(C17,都道府県コード等!A17:B63,2)</f>
        <v>兵庫県</v>
      </c>
      <c r="E17" s="11"/>
      <c r="F17" s="10"/>
      <c r="G17" s="51"/>
      <c r="H17" s="10"/>
      <c r="I17" s="10"/>
      <c r="J17" s="24"/>
      <c r="K17" s="24"/>
      <c r="L17" s="12"/>
      <c r="M17" s="12"/>
      <c r="N17" s="54">
        <f t="shared" si="1"/>
        <v>0</v>
      </c>
      <c r="O17" s="54">
        <f t="shared" si="2"/>
        <v>0</v>
      </c>
      <c r="P17" s="17">
        <f t="shared" si="0"/>
        <v>0</v>
      </c>
      <c r="Q17" s="25"/>
      <c r="R17" s="61"/>
      <c r="S17" s="61"/>
      <c r="T17" s="61"/>
      <c r="U17" s="61"/>
      <c r="V17" s="61"/>
      <c r="W17" s="61"/>
      <c r="X17" s="61"/>
      <c r="Y17" s="61"/>
      <c r="Z17" s="61"/>
      <c r="AA17" s="61"/>
      <c r="AB17" s="61"/>
      <c r="AC17" s="61"/>
      <c r="AD17" s="24"/>
      <c r="AE17" s="24"/>
      <c r="AF17" s="92"/>
      <c r="AG17" s="61"/>
      <c r="AH17" s="51"/>
      <c r="AI17" s="56"/>
      <c r="AJ17" s="30"/>
    </row>
    <row r="18" spans="1:36" ht="22.5" customHeight="1">
      <c r="A18" s="23">
        <v>15</v>
      </c>
      <c r="B18" s="10" t="s">
        <v>213</v>
      </c>
      <c r="C18" s="10">
        <v>28</v>
      </c>
      <c r="D18" s="50" t="str">
        <f>VLOOKUP(C18,都道府県コード等!A18:B64,2)</f>
        <v>兵庫県</v>
      </c>
      <c r="E18" s="11"/>
      <c r="F18" s="10"/>
      <c r="G18" s="51"/>
      <c r="H18" s="10"/>
      <c r="I18" s="10"/>
      <c r="J18" s="24"/>
      <c r="K18" s="24"/>
      <c r="L18" s="12"/>
      <c r="M18" s="12"/>
      <c r="N18" s="54">
        <f t="shared" si="1"/>
        <v>0</v>
      </c>
      <c r="O18" s="54">
        <f t="shared" si="2"/>
        <v>0</v>
      </c>
      <c r="P18" s="17">
        <f t="shared" si="0"/>
        <v>0</v>
      </c>
      <c r="Q18" s="25"/>
      <c r="R18" s="61"/>
      <c r="S18" s="61"/>
      <c r="T18" s="61"/>
      <c r="U18" s="61"/>
      <c r="V18" s="61"/>
      <c r="W18" s="61"/>
      <c r="X18" s="61"/>
      <c r="Y18" s="61"/>
      <c r="Z18" s="61"/>
      <c r="AA18" s="61"/>
      <c r="AB18" s="61"/>
      <c r="AC18" s="61"/>
      <c r="AD18" s="24"/>
      <c r="AE18" s="24"/>
      <c r="AF18" s="92"/>
      <c r="AG18" s="61"/>
      <c r="AH18" s="51"/>
      <c r="AI18" s="56"/>
      <c r="AJ18" s="30"/>
    </row>
    <row r="19" spans="1:36" s="7" customFormat="1" ht="20.25" customHeight="1">
      <c r="A19" s="7" t="s">
        <v>73</v>
      </c>
    </row>
    <row r="20" spans="1:36" s="7" customFormat="1" ht="20.25" customHeight="1">
      <c r="A20" s="7" t="s">
        <v>10</v>
      </c>
    </row>
    <row r="21" spans="1:36" s="7" customFormat="1" ht="20.25" customHeight="1">
      <c r="A21" s="15" t="s">
        <v>74</v>
      </c>
    </row>
    <row r="22" spans="1:36" s="7" customFormat="1" ht="20.25" customHeight="1">
      <c r="A22" s="7" t="s">
        <v>202</v>
      </c>
    </row>
    <row r="23" spans="1:36" s="7" customFormat="1" ht="20.25" customHeight="1">
      <c r="A23" s="15" t="s">
        <v>201</v>
      </c>
      <c r="T23" s="4"/>
      <c r="U23" s="4"/>
      <c r="V23" s="4"/>
      <c r="W23" s="4"/>
      <c r="X23" s="4"/>
      <c r="Y23" s="4"/>
    </row>
    <row r="24" spans="1:36" s="7" customFormat="1" ht="20.25" customHeight="1">
      <c r="T24" s="4"/>
      <c r="U24" s="4"/>
      <c r="V24" s="4"/>
      <c r="W24" s="4"/>
      <c r="X24" s="4"/>
      <c r="Y24" s="4"/>
    </row>
    <row r="29" spans="1:36" ht="18">
      <c r="C29" s="18"/>
      <c r="D29" s="19"/>
      <c r="G29" s="20"/>
    </row>
    <row r="30" spans="1:36" ht="18">
      <c r="C30" s="18"/>
      <c r="D30" s="19"/>
      <c r="G30" s="20"/>
    </row>
    <row r="31" spans="1:36" ht="18">
      <c r="C31" s="18"/>
      <c r="D31" s="19"/>
      <c r="G31" s="20"/>
    </row>
    <row r="32" spans="1:36" ht="18">
      <c r="C32" s="18"/>
      <c r="D32" s="19"/>
      <c r="G32" s="20"/>
    </row>
    <row r="33" spans="3:7" ht="18">
      <c r="C33" s="18"/>
      <c r="D33" s="19"/>
      <c r="G33" s="20"/>
    </row>
    <row r="34" spans="3:7" ht="18">
      <c r="C34" s="18"/>
      <c r="D34" s="21"/>
      <c r="G34" s="20"/>
    </row>
    <row r="35" spans="3:7" ht="18">
      <c r="C35" s="18"/>
      <c r="D35" s="21"/>
      <c r="G35" s="20"/>
    </row>
    <row r="36" spans="3:7" ht="18">
      <c r="C36" s="18"/>
      <c r="D36" s="19"/>
      <c r="G36" s="20"/>
    </row>
    <row r="37" spans="3:7" ht="18">
      <c r="C37" s="18"/>
      <c r="D37" s="19"/>
      <c r="G37" s="20"/>
    </row>
    <row r="38" spans="3:7" ht="18">
      <c r="C38" s="18"/>
      <c r="D38" s="19"/>
      <c r="G38" s="20"/>
    </row>
    <row r="39" spans="3:7" ht="18">
      <c r="C39" s="18"/>
      <c r="D39" s="19"/>
      <c r="G39" s="20"/>
    </row>
    <row r="40" spans="3:7" ht="18">
      <c r="C40" s="18"/>
      <c r="D40" s="19"/>
      <c r="G40" s="20"/>
    </row>
    <row r="41" spans="3:7" ht="18">
      <c r="C41" s="18"/>
      <c r="D41" s="19"/>
      <c r="G41" s="20"/>
    </row>
    <row r="42" spans="3:7" ht="18">
      <c r="C42" s="18"/>
      <c r="D42" s="19"/>
      <c r="G42" s="20"/>
    </row>
    <row r="43" spans="3:7" ht="18">
      <c r="C43" s="18"/>
      <c r="D43" s="19"/>
      <c r="G43" s="20"/>
    </row>
    <row r="44" spans="3:7" ht="18">
      <c r="C44" s="18"/>
      <c r="D44" s="19"/>
      <c r="G44" s="20"/>
    </row>
    <row r="45" spans="3:7" ht="18">
      <c r="C45" s="18"/>
      <c r="D45" s="19"/>
      <c r="G45" s="20"/>
    </row>
    <row r="46" spans="3:7" ht="18">
      <c r="C46" s="18"/>
      <c r="D46" s="19"/>
      <c r="G46" s="20"/>
    </row>
    <row r="47" spans="3:7" ht="18">
      <c r="C47" s="18"/>
      <c r="D47" s="19"/>
      <c r="G47" s="20"/>
    </row>
    <row r="48" spans="3:7" ht="18">
      <c r="C48" s="18"/>
      <c r="D48" s="19"/>
      <c r="G48" s="20"/>
    </row>
    <row r="49" spans="3:7" ht="18">
      <c r="C49" s="18"/>
      <c r="D49" s="19"/>
      <c r="G49" s="20"/>
    </row>
    <row r="50" spans="3:7" ht="18">
      <c r="C50" s="18"/>
      <c r="D50" s="19"/>
      <c r="G50" s="20"/>
    </row>
    <row r="51" spans="3:7" ht="18">
      <c r="C51" s="18"/>
      <c r="D51" s="19"/>
      <c r="G51" s="20"/>
    </row>
    <row r="52" spans="3:7" ht="18">
      <c r="C52" s="18"/>
      <c r="D52" s="19"/>
      <c r="G52" s="20"/>
    </row>
    <row r="53" spans="3:7" ht="18">
      <c r="C53" s="18"/>
      <c r="D53" s="19"/>
      <c r="G53" s="20"/>
    </row>
    <row r="54" spans="3:7" ht="18">
      <c r="C54" s="18"/>
      <c r="D54" s="19"/>
      <c r="G54" s="20"/>
    </row>
    <row r="55" spans="3:7" ht="18">
      <c r="C55" s="18"/>
      <c r="D55" s="19"/>
    </row>
    <row r="56" spans="3:7" ht="18">
      <c r="C56" s="18"/>
      <c r="D56" s="19"/>
    </row>
    <row r="57" spans="3:7" ht="18">
      <c r="C57" s="18"/>
      <c r="D57" s="19"/>
    </row>
    <row r="58" spans="3:7" ht="18">
      <c r="C58" s="18"/>
      <c r="D58" s="19"/>
    </row>
    <row r="59" spans="3:7" ht="18">
      <c r="C59" s="18"/>
      <c r="D59" s="19"/>
    </row>
    <row r="60" spans="3:7" ht="18">
      <c r="C60" s="18"/>
      <c r="D60" s="19"/>
    </row>
    <row r="61" spans="3:7" ht="18">
      <c r="C61" s="18"/>
      <c r="D61" s="19"/>
    </row>
    <row r="62" spans="3:7" ht="18">
      <c r="C62" s="18"/>
      <c r="D62" s="19"/>
    </row>
    <row r="63" spans="3:7" ht="18">
      <c r="C63" s="18"/>
      <c r="D63" s="19"/>
    </row>
    <row r="64" spans="3:7" ht="18">
      <c r="C64" s="18"/>
      <c r="D64" s="19"/>
    </row>
    <row r="65" spans="3:4" ht="18">
      <c r="C65" s="18"/>
      <c r="D65" s="19"/>
    </row>
    <row r="66" spans="3:4" ht="18">
      <c r="C66" s="18"/>
      <c r="D66" s="19"/>
    </row>
    <row r="67" spans="3:4" ht="18">
      <c r="C67" s="18"/>
      <c r="D67" s="19"/>
    </row>
    <row r="68" spans="3:4" ht="18">
      <c r="C68" s="18"/>
      <c r="D68" s="19"/>
    </row>
    <row r="69" spans="3:4" ht="18">
      <c r="C69" s="18"/>
      <c r="D69" s="19"/>
    </row>
    <row r="70" spans="3:4" ht="18">
      <c r="C70" s="18"/>
      <c r="D70" s="19"/>
    </row>
    <row r="71" spans="3:4" ht="18">
      <c r="C71" s="18"/>
      <c r="D71" s="19"/>
    </row>
    <row r="72" spans="3:4" ht="18">
      <c r="C72" s="18"/>
      <c r="D72" s="19"/>
    </row>
    <row r="73" spans="3:4" ht="18">
      <c r="C73" s="18"/>
      <c r="D73" s="19"/>
    </row>
    <row r="74" spans="3:4" ht="18">
      <c r="C74" s="18"/>
      <c r="D74" s="19"/>
    </row>
    <row r="75" spans="3:4" ht="18">
      <c r="C75" s="18"/>
      <c r="D75" s="19"/>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J4:K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33"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3">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Y80"/>
  <sheetViews>
    <sheetView tabSelected="1" view="pageBreakPreview" zoomScale="85" zoomScaleNormal="100" zoomScaleSheetLayoutView="85" workbookViewId="0">
      <pane ySplit="3" topLeftCell="A4" activePane="bottomLeft" state="frozen"/>
      <selection activeCell="L40" activeCellId="1" sqref="R20 L40"/>
      <selection pane="bottomLeft" activeCell="H13" sqref="H13"/>
    </sheetView>
  </sheetViews>
  <sheetFormatPr defaultColWidth="4.26953125" defaultRowHeight="16.5"/>
  <cols>
    <col min="1" max="1" width="4.08984375" style="8" bestFit="1" customWidth="1"/>
    <col min="2" max="2" width="14.36328125" style="8" customWidth="1"/>
    <col min="3" max="3" width="9.7265625" style="8" customWidth="1"/>
    <col min="4" max="5" width="12.36328125" style="8" customWidth="1"/>
    <col min="6" max="6" width="17.08984375" style="8" hidden="1" customWidth="1"/>
    <col min="7" max="8" width="28.36328125" style="8" customWidth="1"/>
    <col min="9" max="9" width="28.36328125" style="4" customWidth="1"/>
    <col min="10" max="12" width="18.453125" style="4" customWidth="1"/>
    <col min="13" max="13" width="28.36328125" style="8" customWidth="1"/>
    <col min="14" max="14" width="43" style="8" customWidth="1"/>
    <col min="15" max="19" width="12.90625" style="8" customWidth="1"/>
    <col min="20" max="20" width="16.08984375" style="8" hidden="1" customWidth="1"/>
    <col min="21" max="21" width="16.08984375" style="8" customWidth="1"/>
    <col min="22" max="23" width="10.6328125" style="8" customWidth="1"/>
    <col min="24" max="24" width="15.08984375" style="8" customWidth="1"/>
    <col min="25" max="25" width="11.6328125" style="8" customWidth="1"/>
    <col min="26" max="16384" width="4.26953125" style="8"/>
  </cols>
  <sheetData>
    <row r="1" spans="1:25" ht="22.5">
      <c r="R1" s="41"/>
      <c r="S1" s="42"/>
      <c r="Y1" s="26" t="s">
        <v>0</v>
      </c>
    </row>
    <row r="2" spans="1:25" ht="20.149999999999999" customHeight="1">
      <c r="A2" s="57" t="s">
        <v>160</v>
      </c>
      <c r="I2" s="8"/>
      <c r="J2" s="8"/>
      <c r="K2" s="8"/>
      <c r="L2" s="8"/>
      <c r="X2" s="47"/>
    </row>
    <row r="3" spans="1:25" s="9" customFormat="1" ht="155.25" customHeight="1">
      <c r="A3" s="59" t="s">
        <v>1</v>
      </c>
      <c r="B3" s="14" t="s">
        <v>2</v>
      </c>
      <c r="C3" s="14" t="s">
        <v>3</v>
      </c>
      <c r="D3" s="77" t="s">
        <v>4</v>
      </c>
      <c r="E3" s="14" t="s">
        <v>5</v>
      </c>
      <c r="F3" s="14" t="s">
        <v>162</v>
      </c>
      <c r="G3" s="61" t="s">
        <v>64</v>
      </c>
      <c r="H3" s="14" t="s">
        <v>6</v>
      </c>
      <c r="I3" s="14" t="s">
        <v>214</v>
      </c>
      <c r="J3" s="14" t="s">
        <v>215</v>
      </c>
      <c r="K3" s="14" t="s">
        <v>105</v>
      </c>
      <c r="L3" s="14" t="s">
        <v>216</v>
      </c>
      <c r="M3" s="14" t="s">
        <v>7</v>
      </c>
      <c r="N3" s="14" t="s">
        <v>65</v>
      </c>
      <c r="O3" s="14" t="s">
        <v>206</v>
      </c>
      <c r="P3" s="14" t="s">
        <v>207</v>
      </c>
      <c r="Q3" s="60" t="s">
        <v>208</v>
      </c>
      <c r="R3" s="60" t="s">
        <v>209</v>
      </c>
      <c r="S3" s="14" t="s">
        <v>85</v>
      </c>
      <c r="T3" s="66" t="s">
        <v>150</v>
      </c>
      <c r="U3" s="38" t="s">
        <v>212</v>
      </c>
      <c r="V3" s="61" t="s">
        <v>8</v>
      </c>
      <c r="W3" s="61" t="s">
        <v>72</v>
      </c>
      <c r="X3" s="49" t="s">
        <v>103</v>
      </c>
      <c r="Y3" s="14" t="s">
        <v>9</v>
      </c>
    </row>
    <row r="4" spans="1:25" ht="20.25" customHeight="1">
      <c r="A4" s="23">
        <v>1</v>
      </c>
      <c r="B4" s="10" t="s">
        <v>213</v>
      </c>
      <c r="C4" s="10">
        <v>28</v>
      </c>
      <c r="D4" s="76" t="str">
        <f>VLOOKUP(C4,都道府県コード等!A4:B50,2)</f>
        <v>兵庫県</v>
      </c>
      <c r="E4" s="10"/>
      <c r="F4" s="10"/>
      <c r="G4" s="51"/>
      <c r="H4" s="10"/>
      <c r="I4" s="10"/>
      <c r="J4" s="24"/>
      <c r="K4" s="24"/>
      <c r="L4" s="24"/>
      <c r="M4" s="10"/>
      <c r="N4" s="29"/>
      <c r="O4" s="12"/>
      <c r="P4" s="12"/>
      <c r="Q4" s="54">
        <f>ROUNDDOWN(MIN(O4,P4),0)</f>
        <v>0</v>
      </c>
      <c r="R4" s="54">
        <f>ROUNDDOWN(Q4*1/2,0)</f>
        <v>0</v>
      </c>
      <c r="S4" s="13">
        <f>R4/2</f>
        <v>0</v>
      </c>
      <c r="T4" s="25"/>
      <c r="U4" s="10"/>
      <c r="V4" s="63"/>
      <c r="W4" s="51"/>
      <c r="X4" s="56"/>
      <c r="Y4" s="30"/>
    </row>
    <row r="5" spans="1:25" ht="20.25" customHeight="1">
      <c r="A5" s="23">
        <v>2</v>
      </c>
      <c r="B5" s="10" t="s">
        <v>213</v>
      </c>
      <c r="C5" s="10">
        <v>28</v>
      </c>
      <c r="D5" s="76" t="str">
        <f>VLOOKUP(C5,都道府県コード等!A5:B51,2)</f>
        <v>兵庫県</v>
      </c>
      <c r="E5" s="10"/>
      <c r="F5" s="10"/>
      <c r="G5" s="51"/>
      <c r="H5" s="10"/>
      <c r="I5" s="10"/>
      <c r="J5" s="24"/>
      <c r="K5" s="24"/>
      <c r="L5" s="24"/>
      <c r="M5" s="10"/>
      <c r="N5" s="29"/>
      <c r="O5" s="12"/>
      <c r="P5" s="12"/>
      <c r="Q5" s="54">
        <f t="shared" ref="Q5:Q18" si="0">ROUNDDOWN(MIN(O5,P5),0)</f>
        <v>0</v>
      </c>
      <c r="R5" s="54">
        <f t="shared" ref="R5:R18" si="1">ROUNDDOWN(Q5*1/2,0)</f>
        <v>0</v>
      </c>
      <c r="S5" s="13">
        <f t="shared" ref="S5:S18" si="2">R5/2</f>
        <v>0</v>
      </c>
      <c r="T5" s="25"/>
      <c r="U5" s="10"/>
      <c r="V5" s="63"/>
      <c r="W5" s="51"/>
      <c r="X5" s="56"/>
      <c r="Y5" s="30"/>
    </row>
    <row r="6" spans="1:25" ht="20.25" customHeight="1">
      <c r="A6" s="23">
        <v>3</v>
      </c>
      <c r="B6" s="10" t="s">
        <v>213</v>
      </c>
      <c r="C6" s="10">
        <v>28</v>
      </c>
      <c r="D6" s="76" t="str">
        <f>VLOOKUP(C6,都道府県コード等!A6:B52,2)</f>
        <v>兵庫県</v>
      </c>
      <c r="E6" s="10"/>
      <c r="F6" s="23"/>
      <c r="G6" s="51"/>
      <c r="H6" s="10"/>
      <c r="I6" s="10"/>
      <c r="J6" s="24"/>
      <c r="K6" s="24"/>
      <c r="L6" s="24"/>
      <c r="M6" s="10"/>
      <c r="N6" s="29"/>
      <c r="O6" s="12"/>
      <c r="P6" s="12"/>
      <c r="Q6" s="54">
        <f t="shared" si="0"/>
        <v>0</v>
      </c>
      <c r="R6" s="54">
        <f t="shared" si="1"/>
        <v>0</v>
      </c>
      <c r="S6" s="13">
        <f t="shared" si="2"/>
        <v>0</v>
      </c>
      <c r="T6" s="25"/>
      <c r="U6" s="10"/>
      <c r="V6" s="63"/>
      <c r="W6" s="51"/>
      <c r="X6" s="56"/>
      <c r="Y6" s="30"/>
    </row>
    <row r="7" spans="1:25" ht="20.25" customHeight="1">
      <c r="A7" s="23">
        <v>4</v>
      </c>
      <c r="B7" s="10" t="s">
        <v>213</v>
      </c>
      <c r="C7" s="10">
        <v>28</v>
      </c>
      <c r="D7" s="76" t="str">
        <f>VLOOKUP(C7,都道府県コード等!A7:B53,2)</f>
        <v>兵庫県</v>
      </c>
      <c r="E7" s="10"/>
      <c r="F7" s="10"/>
      <c r="G7" s="51"/>
      <c r="H7" s="10"/>
      <c r="I7" s="10"/>
      <c r="J7" s="24"/>
      <c r="K7" s="24"/>
      <c r="L7" s="24"/>
      <c r="M7" s="10"/>
      <c r="N7" s="29"/>
      <c r="O7" s="12"/>
      <c r="P7" s="12"/>
      <c r="Q7" s="54">
        <f t="shared" si="0"/>
        <v>0</v>
      </c>
      <c r="R7" s="54">
        <f t="shared" si="1"/>
        <v>0</v>
      </c>
      <c r="S7" s="13">
        <f t="shared" si="2"/>
        <v>0</v>
      </c>
      <c r="T7" s="25"/>
      <c r="U7" s="10"/>
      <c r="V7" s="63"/>
      <c r="W7" s="51"/>
      <c r="X7" s="56"/>
      <c r="Y7" s="30"/>
    </row>
    <row r="8" spans="1:25" ht="20.25" customHeight="1">
      <c r="A8" s="23">
        <v>5</v>
      </c>
      <c r="B8" s="10" t="s">
        <v>213</v>
      </c>
      <c r="C8" s="10">
        <v>28</v>
      </c>
      <c r="D8" s="76" t="str">
        <f>VLOOKUP(C8,都道府県コード等!A8:B54,2)</f>
        <v>兵庫県</v>
      </c>
      <c r="E8" s="10"/>
      <c r="F8" s="10"/>
      <c r="G8" s="51"/>
      <c r="H8" s="10"/>
      <c r="I8" s="10"/>
      <c r="J8" s="24"/>
      <c r="K8" s="24"/>
      <c r="L8" s="24"/>
      <c r="M8" s="10"/>
      <c r="N8" s="29"/>
      <c r="O8" s="12"/>
      <c r="P8" s="12"/>
      <c r="Q8" s="54">
        <f t="shared" si="0"/>
        <v>0</v>
      </c>
      <c r="R8" s="54">
        <f t="shared" si="1"/>
        <v>0</v>
      </c>
      <c r="S8" s="13">
        <f t="shared" si="2"/>
        <v>0</v>
      </c>
      <c r="T8" s="25"/>
      <c r="U8" s="10"/>
      <c r="V8" s="63"/>
      <c r="W8" s="51"/>
      <c r="X8" s="56"/>
      <c r="Y8" s="30"/>
    </row>
    <row r="9" spans="1:25" ht="20.25" customHeight="1">
      <c r="A9" s="23">
        <v>6</v>
      </c>
      <c r="B9" s="10" t="s">
        <v>213</v>
      </c>
      <c r="C9" s="10">
        <v>28</v>
      </c>
      <c r="D9" s="76" t="str">
        <f>VLOOKUP(C9,都道府県コード等!A9:B55,2)</f>
        <v>兵庫県</v>
      </c>
      <c r="E9" s="10"/>
      <c r="F9" s="10"/>
      <c r="G9" s="51"/>
      <c r="H9" s="10"/>
      <c r="I9" s="10"/>
      <c r="J9" s="24"/>
      <c r="K9" s="24"/>
      <c r="L9" s="24"/>
      <c r="M9" s="10"/>
      <c r="N9" s="29"/>
      <c r="O9" s="12"/>
      <c r="P9" s="12"/>
      <c r="Q9" s="54">
        <f t="shared" si="0"/>
        <v>0</v>
      </c>
      <c r="R9" s="54">
        <f t="shared" si="1"/>
        <v>0</v>
      </c>
      <c r="S9" s="13">
        <f t="shared" si="2"/>
        <v>0</v>
      </c>
      <c r="T9" s="25"/>
      <c r="U9" s="10"/>
      <c r="V9" s="63"/>
      <c r="W9" s="51"/>
      <c r="X9" s="56"/>
      <c r="Y9" s="30"/>
    </row>
    <row r="10" spans="1:25" ht="20.25" customHeight="1">
      <c r="A10" s="23">
        <v>7</v>
      </c>
      <c r="B10" s="10" t="s">
        <v>213</v>
      </c>
      <c r="C10" s="10">
        <v>28</v>
      </c>
      <c r="D10" s="76" t="str">
        <f>VLOOKUP(C10,都道府県コード等!A10:B56,2)</f>
        <v>兵庫県</v>
      </c>
      <c r="E10" s="10"/>
      <c r="F10" s="10"/>
      <c r="G10" s="51"/>
      <c r="H10" s="10"/>
      <c r="I10" s="10"/>
      <c r="J10" s="24"/>
      <c r="K10" s="24"/>
      <c r="L10" s="24"/>
      <c r="M10" s="10"/>
      <c r="N10" s="29"/>
      <c r="O10" s="12"/>
      <c r="P10" s="12"/>
      <c r="Q10" s="54">
        <f t="shared" si="0"/>
        <v>0</v>
      </c>
      <c r="R10" s="54">
        <f t="shared" si="1"/>
        <v>0</v>
      </c>
      <c r="S10" s="13">
        <f t="shared" si="2"/>
        <v>0</v>
      </c>
      <c r="T10" s="25"/>
      <c r="U10" s="10"/>
      <c r="V10" s="63"/>
      <c r="W10" s="51"/>
      <c r="X10" s="56"/>
      <c r="Y10" s="30"/>
    </row>
    <row r="11" spans="1:25" ht="20.25" customHeight="1">
      <c r="A11" s="23">
        <v>8</v>
      </c>
      <c r="B11" s="10" t="s">
        <v>213</v>
      </c>
      <c r="C11" s="10">
        <v>28</v>
      </c>
      <c r="D11" s="76" t="str">
        <f>VLOOKUP(C11,都道府県コード等!A11:B57,2)</f>
        <v>兵庫県</v>
      </c>
      <c r="E11" s="10"/>
      <c r="F11" s="10"/>
      <c r="G11" s="51"/>
      <c r="H11" s="10"/>
      <c r="I11" s="10"/>
      <c r="J11" s="24"/>
      <c r="K11" s="24"/>
      <c r="L11" s="24"/>
      <c r="M11" s="10"/>
      <c r="N11" s="29"/>
      <c r="O11" s="12"/>
      <c r="P11" s="12"/>
      <c r="Q11" s="54">
        <f t="shared" si="0"/>
        <v>0</v>
      </c>
      <c r="R11" s="54">
        <f t="shared" si="1"/>
        <v>0</v>
      </c>
      <c r="S11" s="13">
        <f t="shared" si="2"/>
        <v>0</v>
      </c>
      <c r="T11" s="25"/>
      <c r="U11" s="10"/>
      <c r="V11" s="63"/>
      <c r="W11" s="51"/>
      <c r="X11" s="56"/>
      <c r="Y11" s="30"/>
    </row>
    <row r="12" spans="1:25" ht="20.25" customHeight="1">
      <c r="A12" s="23">
        <v>9</v>
      </c>
      <c r="B12" s="10" t="s">
        <v>213</v>
      </c>
      <c r="C12" s="10">
        <v>28</v>
      </c>
      <c r="D12" s="76" t="str">
        <f>VLOOKUP(C12,都道府県コード等!A12:B58,2)</f>
        <v>兵庫県</v>
      </c>
      <c r="E12" s="10"/>
      <c r="F12" s="10"/>
      <c r="G12" s="51"/>
      <c r="H12" s="10"/>
      <c r="I12" s="10"/>
      <c r="J12" s="24"/>
      <c r="K12" s="24"/>
      <c r="L12" s="24"/>
      <c r="M12" s="10"/>
      <c r="N12" s="29"/>
      <c r="O12" s="12"/>
      <c r="P12" s="12"/>
      <c r="Q12" s="54">
        <f t="shared" si="0"/>
        <v>0</v>
      </c>
      <c r="R12" s="54">
        <f t="shared" si="1"/>
        <v>0</v>
      </c>
      <c r="S12" s="13">
        <f t="shared" si="2"/>
        <v>0</v>
      </c>
      <c r="T12" s="25"/>
      <c r="U12" s="10"/>
      <c r="V12" s="63"/>
      <c r="W12" s="51"/>
      <c r="X12" s="56"/>
      <c r="Y12" s="30"/>
    </row>
    <row r="13" spans="1:25" ht="20.25" customHeight="1">
      <c r="A13" s="23">
        <v>10</v>
      </c>
      <c r="B13" s="10" t="s">
        <v>213</v>
      </c>
      <c r="C13" s="10">
        <v>28</v>
      </c>
      <c r="D13" s="76" t="str">
        <f>VLOOKUP(C13,都道府県コード等!A13:B59,2)</f>
        <v>兵庫県</v>
      </c>
      <c r="E13" s="10"/>
      <c r="F13" s="10"/>
      <c r="G13" s="51"/>
      <c r="H13" s="10"/>
      <c r="I13" s="10"/>
      <c r="J13" s="24"/>
      <c r="K13" s="24"/>
      <c r="L13" s="24"/>
      <c r="M13" s="10"/>
      <c r="N13" s="29"/>
      <c r="O13" s="12"/>
      <c r="P13" s="12"/>
      <c r="Q13" s="54">
        <f t="shared" si="0"/>
        <v>0</v>
      </c>
      <c r="R13" s="54">
        <f t="shared" si="1"/>
        <v>0</v>
      </c>
      <c r="S13" s="13">
        <f t="shared" si="2"/>
        <v>0</v>
      </c>
      <c r="T13" s="25"/>
      <c r="U13" s="10"/>
      <c r="V13" s="63"/>
      <c r="W13" s="51"/>
      <c r="X13" s="56"/>
      <c r="Y13" s="30"/>
    </row>
    <row r="14" spans="1:25" ht="20.25" customHeight="1">
      <c r="A14" s="23">
        <v>11</v>
      </c>
      <c r="B14" s="10" t="s">
        <v>213</v>
      </c>
      <c r="C14" s="10">
        <v>28</v>
      </c>
      <c r="D14" s="76" t="str">
        <f>VLOOKUP(C14,都道府県コード等!A14:B60,2)</f>
        <v>兵庫県</v>
      </c>
      <c r="E14" s="10"/>
      <c r="F14" s="10"/>
      <c r="G14" s="51"/>
      <c r="H14" s="10"/>
      <c r="I14" s="10"/>
      <c r="J14" s="24"/>
      <c r="K14" s="24"/>
      <c r="L14" s="24"/>
      <c r="M14" s="10"/>
      <c r="N14" s="29"/>
      <c r="O14" s="12"/>
      <c r="P14" s="12"/>
      <c r="Q14" s="54">
        <f t="shared" si="0"/>
        <v>0</v>
      </c>
      <c r="R14" s="54">
        <f t="shared" si="1"/>
        <v>0</v>
      </c>
      <c r="S14" s="13">
        <f t="shared" si="2"/>
        <v>0</v>
      </c>
      <c r="T14" s="25"/>
      <c r="U14" s="10"/>
      <c r="V14" s="63"/>
      <c r="W14" s="51"/>
      <c r="X14" s="56"/>
      <c r="Y14" s="30"/>
    </row>
    <row r="15" spans="1:25" ht="20.25" customHeight="1">
      <c r="A15" s="23">
        <v>12</v>
      </c>
      <c r="B15" s="10" t="s">
        <v>213</v>
      </c>
      <c r="C15" s="10">
        <v>28</v>
      </c>
      <c r="D15" s="76" t="str">
        <f>VLOOKUP(C15,都道府県コード等!A15:B61,2)</f>
        <v>兵庫県</v>
      </c>
      <c r="E15" s="10"/>
      <c r="F15" s="10"/>
      <c r="G15" s="51"/>
      <c r="H15" s="10"/>
      <c r="I15" s="10"/>
      <c r="J15" s="24"/>
      <c r="K15" s="24"/>
      <c r="L15" s="24"/>
      <c r="M15" s="10"/>
      <c r="N15" s="29"/>
      <c r="O15" s="12"/>
      <c r="P15" s="12"/>
      <c r="Q15" s="54">
        <f t="shared" si="0"/>
        <v>0</v>
      </c>
      <c r="R15" s="54">
        <f t="shared" si="1"/>
        <v>0</v>
      </c>
      <c r="S15" s="13">
        <f t="shared" si="2"/>
        <v>0</v>
      </c>
      <c r="T15" s="25"/>
      <c r="U15" s="10"/>
      <c r="V15" s="63"/>
      <c r="W15" s="51"/>
      <c r="X15" s="56"/>
      <c r="Y15" s="30"/>
    </row>
    <row r="16" spans="1:25" ht="20.25" customHeight="1">
      <c r="A16" s="23">
        <v>13</v>
      </c>
      <c r="B16" s="10" t="s">
        <v>213</v>
      </c>
      <c r="C16" s="10">
        <v>28</v>
      </c>
      <c r="D16" s="76" t="str">
        <f>VLOOKUP(C16,都道府県コード等!A16:B62,2)</f>
        <v>兵庫県</v>
      </c>
      <c r="E16" s="10"/>
      <c r="F16" s="10"/>
      <c r="G16" s="51"/>
      <c r="H16" s="10"/>
      <c r="I16" s="10"/>
      <c r="J16" s="24"/>
      <c r="K16" s="24"/>
      <c r="L16" s="24"/>
      <c r="M16" s="10"/>
      <c r="N16" s="29"/>
      <c r="O16" s="12"/>
      <c r="P16" s="12"/>
      <c r="Q16" s="54">
        <f t="shared" si="0"/>
        <v>0</v>
      </c>
      <c r="R16" s="54">
        <f t="shared" si="1"/>
        <v>0</v>
      </c>
      <c r="S16" s="13">
        <f t="shared" si="2"/>
        <v>0</v>
      </c>
      <c r="T16" s="25"/>
      <c r="U16" s="10"/>
      <c r="V16" s="63"/>
      <c r="W16" s="51"/>
      <c r="X16" s="56"/>
      <c r="Y16" s="30"/>
    </row>
    <row r="17" spans="1:25" ht="20.25" customHeight="1">
      <c r="A17" s="23">
        <v>14</v>
      </c>
      <c r="B17" s="10" t="s">
        <v>213</v>
      </c>
      <c r="C17" s="10">
        <v>28</v>
      </c>
      <c r="D17" s="76" t="str">
        <f>VLOOKUP(C17,都道府県コード等!A17:B63,2)</f>
        <v>兵庫県</v>
      </c>
      <c r="E17" s="10"/>
      <c r="F17" s="10"/>
      <c r="G17" s="51"/>
      <c r="H17" s="10"/>
      <c r="I17" s="10"/>
      <c r="J17" s="24"/>
      <c r="K17" s="24"/>
      <c r="L17" s="24"/>
      <c r="M17" s="10"/>
      <c r="N17" s="29"/>
      <c r="O17" s="12"/>
      <c r="P17" s="12"/>
      <c r="Q17" s="54">
        <f t="shared" si="0"/>
        <v>0</v>
      </c>
      <c r="R17" s="54">
        <f t="shared" si="1"/>
        <v>0</v>
      </c>
      <c r="S17" s="13">
        <f t="shared" si="2"/>
        <v>0</v>
      </c>
      <c r="T17" s="25"/>
      <c r="U17" s="10"/>
      <c r="V17" s="63"/>
      <c r="W17" s="51"/>
      <c r="X17" s="56"/>
      <c r="Y17" s="30"/>
    </row>
    <row r="18" spans="1:25" ht="20.25" customHeight="1">
      <c r="A18" s="23">
        <v>15</v>
      </c>
      <c r="B18" s="10" t="s">
        <v>213</v>
      </c>
      <c r="C18" s="10">
        <v>28</v>
      </c>
      <c r="D18" s="76" t="str">
        <f>VLOOKUP(C18,都道府県コード等!A18:B64,2)</f>
        <v>兵庫県</v>
      </c>
      <c r="E18" s="10"/>
      <c r="F18" s="10"/>
      <c r="G18" s="51"/>
      <c r="H18" s="10"/>
      <c r="I18" s="10"/>
      <c r="J18" s="24"/>
      <c r="K18" s="24"/>
      <c r="L18" s="24"/>
      <c r="M18" s="10"/>
      <c r="N18" s="29"/>
      <c r="O18" s="12"/>
      <c r="P18" s="12"/>
      <c r="Q18" s="54">
        <f t="shared" si="0"/>
        <v>0</v>
      </c>
      <c r="R18" s="54">
        <f t="shared" si="1"/>
        <v>0</v>
      </c>
      <c r="S18" s="13">
        <f t="shared" si="2"/>
        <v>0</v>
      </c>
      <c r="T18" s="25"/>
      <c r="U18" s="10"/>
      <c r="V18" s="63"/>
      <c r="W18" s="51"/>
      <c r="X18" s="56"/>
      <c r="Y18" s="30"/>
    </row>
    <row r="19" spans="1:25" s="7" customFormat="1" ht="20.25" customHeight="1">
      <c r="A19" s="7" t="s">
        <v>73</v>
      </c>
    </row>
    <row r="20" spans="1:25" s="7" customFormat="1" ht="20.25" customHeight="1">
      <c r="A20" s="7" t="s">
        <v>10</v>
      </c>
      <c r="Q20" s="97"/>
    </row>
    <row r="21" spans="1:25" s="7" customFormat="1" ht="20.149999999999999" customHeight="1">
      <c r="A21" s="15" t="s">
        <v>74</v>
      </c>
    </row>
    <row r="22" spans="1:25" s="7" customFormat="1" ht="20.25" customHeight="1">
      <c r="A22" s="7" t="s">
        <v>161</v>
      </c>
    </row>
    <row r="23" spans="1:25" s="7" customFormat="1" ht="20.149999999999999" customHeight="1"/>
    <row r="24" spans="1:25" s="7" customFormat="1" ht="20.25" customHeight="1"/>
    <row r="25" spans="1:25" ht="20.25" customHeight="1">
      <c r="K25" s="7"/>
    </row>
    <row r="26" spans="1:25" ht="20.25" customHeight="1"/>
    <row r="27" spans="1:25" ht="19.5" customHeight="1"/>
    <row r="28" spans="1:25" ht="19.5" customHeight="1"/>
    <row r="30" spans="1:25" ht="18">
      <c r="C30" s="18"/>
      <c r="D30" s="19"/>
      <c r="Q30" s="44"/>
    </row>
    <row r="31" spans="1:25" ht="18">
      <c r="C31" s="18"/>
      <c r="D31" s="19"/>
    </row>
    <row r="32" spans="1:25" ht="18">
      <c r="C32" s="18"/>
      <c r="D32" s="19"/>
    </row>
    <row r="33" spans="3:21" ht="18">
      <c r="C33" s="18"/>
      <c r="D33" s="19"/>
    </row>
    <row r="34" spans="3:21" ht="18">
      <c r="C34" s="18"/>
      <c r="D34" s="19"/>
    </row>
    <row r="35" spans="3:21" ht="18">
      <c r="C35" s="18"/>
      <c r="D35" s="21"/>
    </row>
    <row r="36" spans="3:21" ht="18">
      <c r="C36" s="18"/>
      <c r="D36" s="21"/>
    </row>
    <row r="37" spans="3:21" ht="18">
      <c r="C37" s="18"/>
      <c r="D37" s="19"/>
    </row>
    <row r="38" spans="3:21" ht="18">
      <c r="C38" s="18"/>
      <c r="D38" s="19"/>
    </row>
    <row r="39" spans="3:21" ht="18">
      <c r="C39" s="18"/>
      <c r="D39" s="19"/>
    </row>
    <row r="40" spans="3:21" ht="18">
      <c r="C40" s="18"/>
      <c r="D40" s="19"/>
    </row>
    <row r="41" spans="3:21" ht="18">
      <c r="C41" s="18"/>
      <c r="D41" s="19"/>
    </row>
    <row r="42" spans="3:21" ht="18">
      <c r="C42" s="18"/>
      <c r="D42" s="19"/>
    </row>
    <row r="43" spans="3:21" ht="18">
      <c r="C43" s="18"/>
      <c r="D43" s="19"/>
    </row>
    <row r="44" spans="3:21" ht="18">
      <c r="C44" s="18"/>
      <c r="D44" s="19"/>
      <c r="T44" s="45"/>
      <c r="U44" s="45"/>
    </row>
    <row r="45" spans="3:21" ht="18">
      <c r="C45" s="18"/>
      <c r="D45" s="19"/>
      <c r="T45" s="45"/>
      <c r="U45" s="45"/>
    </row>
    <row r="46" spans="3:21" ht="18">
      <c r="C46" s="18"/>
      <c r="D46" s="19"/>
      <c r="T46" s="45"/>
      <c r="U46" s="45"/>
    </row>
    <row r="47" spans="3:21" ht="18">
      <c r="C47" s="18"/>
      <c r="D47" s="19"/>
      <c r="T47" s="45"/>
      <c r="U47" s="45"/>
    </row>
    <row r="48" spans="3:21" ht="18">
      <c r="C48" s="18"/>
      <c r="D48" s="19"/>
      <c r="T48" s="45"/>
      <c r="U48" s="45"/>
    </row>
    <row r="49" spans="3:21" ht="18">
      <c r="C49" s="18"/>
      <c r="D49" s="19"/>
      <c r="T49" s="45"/>
      <c r="U49" s="45"/>
    </row>
    <row r="50" spans="3:21" ht="18">
      <c r="C50" s="18"/>
      <c r="D50" s="19"/>
      <c r="T50" s="45"/>
      <c r="U50" s="45"/>
    </row>
    <row r="51" spans="3:21" ht="18">
      <c r="C51" s="18"/>
      <c r="D51" s="19"/>
      <c r="T51" s="45"/>
      <c r="U51" s="45"/>
    </row>
    <row r="52" spans="3:21" ht="18">
      <c r="C52" s="18"/>
      <c r="D52" s="19"/>
      <c r="T52" s="45"/>
      <c r="U52" s="45"/>
    </row>
    <row r="53" spans="3:21" ht="18">
      <c r="C53" s="18"/>
      <c r="D53" s="19"/>
      <c r="T53" s="45"/>
      <c r="U53" s="45"/>
    </row>
    <row r="54" spans="3:21" ht="18">
      <c r="C54" s="18"/>
      <c r="D54" s="19"/>
      <c r="T54" s="45"/>
      <c r="U54" s="45"/>
    </row>
    <row r="55" spans="3:21" ht="18">
      <c r="C55" s="18"/>
      <c r="D55" s="19"/>
      <c r="T55" s="45"/>
      <c r="U55" s="45"/>
    </row>
    <row r="56" spans="3:21" ht="18">
      <c r="C56" s="18"/>
      <c r="D56" s="19"/>
      <c r="T56" s="45"/>
      <c r="U56" s="45"/>
    </row>
    <row r="57" spans="3:21" ht="18">
      <c r="C57" s="18"/>
      <c r="D57" s="19"/>
      <c r="T57" s="45"/>
      <c r="U57" s="45"/>
    </row>
    <row r="58" spans="3:21" ht="18">
      <c r="C58" s="18"/>
      <c r="D58" s="19"/>
      <c r="T58" s="45"/>
      <c r="U58" s="45"/>
    </row>
    <row r="59" spans="3:21" ht="18">
      <c r="C59" s="18"/>
      <c r="D59" s="19"/>
      <c r="T59" s="45"/>
      <c r="U59" s="45"/>
    </row>
    <row r="60" spans="3:21" ht="18">
      <c r="C60" s="18"/>
      <c r="D60" s="19"/>
      <c r="T60" s="45"/>
      <c r="U60" s="45"/>
    </row>
    <row r="61" spans="3:21" ht="18">
      <c r="C61" s="18"/>
      <c r="D61" s="19"/>
      <c r="T61" s="45"/>
      <c r="U61" s="45"/>
    </row>
    <row r="62" spans="3:21" ht="18">
      <c r="C62" s="18"/>
      <c r="D62" s="19"/>
      <c r="T62" s="45"/>
      <c r="U62" s="45"/>
    </row>
    <row r="63" spans="3:21" ht="18">
      <c r="C63" s="18"/>
      <c r="D63" s="19"/>
      <c r="T63" s="45"/>
      <c r="U63" s="45"/>
    </row>
    <row r="64" spans="3:21" ht="18">
      <c r="C64" s="18"/>
      <c r="D64" s="19"/>
      <c r="T64" s="45"/>
      <c r="U64" s="45"/>
    </row>
    <row r="65" spans="3:21" ht="18">
      <c r="C65" s="18"/>
      <c r="D65" s="19"/>
      <c r="T65" s="45"/>
      <c r="U65" s="45"/>
    </row>
    <row r="66" spans="3:21" ht="18">
      <c r="C66" s="18"/>
      <c r="D66" s="19"/>
      <c r="T66" s="45"/>
      <c r="U66" s="45"/>
    </row>
    <row r="67" spans="3:21" ht="18">
      <c r="C67" s="18"/>
      <c r="D67" s="19"/>
      <c r="T67" s="45"/>
      <c r="U67" s="45"/>
    </row>
    <row r="68" spans="3:21" ht="18">
      <c r="C68" s="18"/>
      <c r="D68" s="19"/>
      <c r="T68" s="45"/>
      <c r="U68" s="45"/>
    </row>
    <row r="69" spans="3:21" ht="18">
      <c r="C69" s="18"/>
      <c r="D69" s="19"/>
      <c r="T69" s="45"/>
      <c r="U69" s="45"/>
    </row>
    <row r="70" spans="3:21" ht="18">
      <c r="C70" s="18"/>
      <c r="D70" s="19"/>
      <c r="T70" s="45"/>
      <c r="U70" s="45"/>
    </row>
    <row r="71" spans="3:21" ht="18">
      <c r="C71" s="18"/>
      <c r="D71" s="19"/>
      <c r="T71" s="45"/>
      <c r="U71" s="45"/>
    </row>
    <row r="72" spans="3:21" ht="18">
      <c r="C72" s="18"/>
      <c r="D72" s="19"/>
      <c r="T72" s="45"/>
      <c r="U72" s="45"/>
    </row>
    <row r="73" spans="3:21" ht="18">
      <c r="C73" s="18"/>
      <c r="D73" s="19"/>
      <c r="T73" s="45"/>
      <c r="U73" s="45"/>
    </row>
    <row r="74" spans="3:21" ht="18">
      <c r="C74" s="18"/>
      <c r="D74" s="19"/>
      <c r="T74" s="45"/>
      <c r="U74" s="45"/>
    </row>
    <row r="75" spans="3:21" ht="18">
      <c r="C75" s="18"/>
      <c r="D75" s="19"/>
      <c r="T75" s="45"/>
      <c r="U75" s="45"/>
    </row>
    <row r="76" spans="3:21" ht="18">
      <c r="C76" s="18"/>
      <c r="D76" s="19"/>
      <c r="T76" s="45"/>
      <c r="U76" s="45"/>
    </row>
    <row r="77" spans="3:21">
      <c r="T77" s="45"/>
      <c r="U77" s="45"/>
    </row>
    <row r="78" spans="3:21">
      <c r="T78" s="45"/>
      <c r="U78" s="45"/>
    </row>
    <row r="79" spans="3:21">
      <c r="T79" s="45"/>
      <c r="U79" s="45"/>
    </row>
    <row r="80" spans="3:21">
      <c r="T80" s="45"/>
      <c r="U80" s="45"/>
    </row>
  </sheetData>
  <dataConsolidate/>
  <phoneticPr fontId="1"/>
  <dataValidations xWindow="1501" yWindow="491" count="10">
    <dataValidation showInputMessage="1" showErrorMessage="1" errorTitle="ドロップダウンリストより選択してください" promptTitle="千円未満切捨て" prompt="自動計算" sqref="Q4:Q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S4:S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Y4:Y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V4:V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O4:P18" xr:uid="{31462869-EB4F-4EAF-BC8B-1ADF6B53C43A}"/>
    <dataValidation showInputMessage="1" showErrorMessage="1" errorTitle="ドロップダウンリストより選択してください" prompt="自動計算。千円未満切捨て。" sqref="R4:R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E05FDE2E-E156-479C-A6A3-7825C558400A}">
      <formula1>"有,無"</formula1>
    </dataValidation>
    <dataValidation allowBlank="1" showInputMessage="1" showErrorMessage="1" promptTitle="年月日を記載してください" prompt="書式設定を変更せずに、年月日を記載してください_x000a_（西暦／月／日）" sqref="J4:L18" xr:uid="{996A0924-0AAC-40E0-9988-6CA96DDC0DB4}"/>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X4:X18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X80"/>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6953125" defaultRowHeight="12"/>
  <cols>
    <col min="1" max="1" width="4.08984375" style="4" bestFit="1" customWidth="1"/>
    <col min="2" max="2" width="14.36328125" style="4" customWidth="1"/>
    <col min="3" max="3" width="9.7265625" style="4" customWidth="1"/>
    <col min="4" max="5" width="12.36328125" style="4" customWidth="1"/>
    <col min="6" max="6" width="17.08984375" style="4" hidden="1" customWidth="1"/>
    <col min="7" max="9" width="28.36328125" style="4" customWidth="1"/>
    <col min="10" max="12" width="18.453125" style="4" customWidth="1"/>
    <col min="13" max="13" width="28.36328125" style="4" customWidth="1"/>
    <col min="14" max="14" width="43" style="4" customWidth="1"/>
    <col min="15" max="19" width="12.90625" style="4" customWidth="1"/>
    <col min="20" max="20" width="16.08984375" style="4" hidden="1" customWidth="1"/>
    <col min="21" max="22" width="10.6328125" style="4" customWidth="1"/>
    <col min="23" max="23" width="18.90625" style="4" customWidth="1"/>
    <col min="24" max="24" width="11.6328125" style="4" customWidth="1"/>
    <col min="25" max="16384" width="4.26953125" style="4"/>
  </cols>
  <sheetData>
    <row r="1" spans="1:24" ht="18">
      <c r="R1" s="3"/>
      <c r="S1" s="2"/>
      <c r="X1" s="26" t="s">
        <v>0</v>
      </c>
    </row>
    <row r="2" spans="1:24" ht="20.149999999999999" customHeight="1">
      <c r="A2" s="57" t="s">
        <v>174</v>
      </c>
      <c r="B2" s="8"/>
      <c r="C2" s="8"/>
      <c r="D2" s="8"/>
      <c r="E2" s="8"/>
      <c r="F2" s="8"/>
      <c r="G2" s="8"/>
      <c r="H2" s="8"/>
      <c r="I2" s="8"/>
      <c r="J2" s="8"/>
      <c r="K2" s="8"/>
      <c r="L2" s="8"/>
      <c r="M2" s="8"/>
      <c r="N2" s="8"/>
      <c r="O2" s="8"/>
      <c r="P2" s="8"/>
      <c r="Q2" s="8"/>
      <c r="R2" s="8"/>
      <c r="S2" s="8"/>
      <c r="T2" s="8"/>
      <c r="U2" s="8"/>
      <c r="V2" s="8"/>
      <c r="W2" s="46"/>
      <c r="X2" s="8"/>
    </row>
    <row r="3" spans="1:24" s="64" customFormat="1" ht="137.25" customHeight="1">
      <c r="A3" s="59" t="s">
        <v>1</v>
      </c>
      <c r="B3" s="14" t="s">
        <v>2</v>
      </c>
      <c r="C3" s="14" t="s">
        <v>3</v>
      </c>
      <c r="D3" s="77" t="s">
        <v>4</v>
      </c>
      <c r="E3" s="14" t="s">
        <v>5</v>
      </c>
      <c r="F3" s="14" t="s">
        <v>162</v>
      </c>
      <c r="G3" s="61" t="s">
        <v>64</v>
      </c>
      <c r="H3" s="14" t="s">
        <v>6</v>
      </c>
      <c r="I3" s="14" t="s">
        <v>214</v>
      </c>
      <c r="J3" s="14" t="s">
        <v>215</v>
      </c>
      <c r="K3" s="14" t="s">
        <v>105</v>
      </c>
      <c r="L3" s="14" t="s">
        <v>216</v>
      </c>
      <c r="M3" s="14" t="s">
        <v>7</v>
      </c>
      <c r="N3" s="14" t="s">
        <v>65</v>
      </c>
      <c r="O3" s="14" t="s">
        <v>175</v>
      </c>
      <c r="P3" s="60" t="s">
        <v>176</v>
      </c>
      <c r="Q3" s="14" t="s">
        <v>67</v>
      </c>
      <c r="R3" s="60" t="s">
        <v>69</v>
      </c>
      <c r="S3" s="14" t="s">
        <v>70</v>
      </c>
      <c r="T3" s="66" t="s">
        <v>150</v>
      </c>
      <c r="U3" s="61" t="s">
        <v>8</v>
      </c>
      <c r="V3" s="61" t="s">
        <v>72</v>
      </c>
      <c r="W3" s="49" t="s">
        <v>103</v>
      </c>
      <c r="X3" s="14" t="s">
        <v>9</v>
      </c>
    </row>
    <row r="4" spans="1:24" ht="20.25" customHeight="1">
      <c r="A4" s="23">
        <v>1</v>
      </c>
      <c r="B4" s="10" t="s">
        <v>213</v>
      </c>
      <c r="C4" s="10">
        <v>28</v>
      </c>
      <c r="D4" s="76" t="str">
        <f>VLOOKUP(C4,都道府県コード等!A4:B50,2)</f>
        <v>兵庫県</v>
      </c>
      <c r="E4" s="11"/>
      <c r="F4" s="10"/>
      <c r="G4" s="51"/>
      <c r="H4" s="10"/>
      <c r="I4" s="10"/>
      <c r="J4" s="24"/>
      <c r="K4" s="24"/>
      <c r="L4" s="24"/>
      <c r="M4" s="10"/>
      <c r="N4" s="29"/>
      <c r="O4" s="53"/>
      <c r="P4" s="78">
        <f>O4*4000/1000</f>
        <v>0</v>
      </c>
      <c r="Q4" s="12"/>
      <c r="R4" s="54">
        <f>ROUNDDOWN(MIN(P4,Q4),0)</f>
        <v>0</v>
      </c>
      <c r="S4" s="13"/>
      <c r="T4" s="25"/>
      <c r="U4" s="63"/>
      <c r="V4" s="51"/>
      <c r="W4" s="56"/>
      <c r="X4" s="30"/>
    </row>
    <row r="5" spans="1:24" ht="20.25" customHeight="1">
      <c r="A5" s="23">
        <v>2</v>
      </c>
      <c r="B5" s="10" t="s">
        <v>213</v>
      </c>
      <c r="C5" s="10">
        <v>28</v>
      </c>
      <c r="D5" s="76" t="str">
        <f>VLOOKUP(C5,都道府県コード等!A5:B51,2)</f>
        <v>兵庫県</v>
      </c>
      <c r="E5" s="11"/>
      <c r="F5" s="10"/>
      <c r="G5" s="51"/>
      <c r="H5" s="10"/>
      <c r="I5" s="10"/>
      <c r="J5" s="24"/>
      <c r="K5" s="24"/>
      <c r="L5" s="24"/>
      <c r="M5" s="10"/>
      <c r="N5" s="29"/>
      <c r="O5" s="53"/>
      <c r="P5" s="78">
        <f t="shared" ref="P5:P18" si="0">O5*4000/1000</f>
        <v>0</v>
      </c>
      <c r="Q5" s="12"/>
      <c r="R5" s="54">
        <f t="shared" ref="R5:R18" si="1">ROUNDDOWN(MIN(P5,Q5),0)</f>
        <v>0</v>
      </c>
      <c r="S5" s="13"/>
      <c r="T5" s="25"/>
      <c r="U5" s="63"/>
      <c r="V5" s="51"/>
      <c r="W5" s="56"/>
      <c r="X5" s="30"/>
    </row>
    <row r="6" spans="1:24" ht="20.25" customHeight="1">
      <c r="A6" s="23">
        <v>3</v>
      </c>
      <c r="B6" s="10" t="s">
        <v>213</v>
      </c>
      <c r="C6" s="10">
        <v>28</v>
      </c>
      <c r="D6" s="76" t="str">
        <f>VLOOKUP(C6,都道府県コード等!A6:B52,2)</f>
        <v>兵庫県</v>
      </c>
      <c r="E6" s="11"/>
      <c r="F6" s="23"/>
      <c r="G6" s="51"/>
      <c r="H6" s="10"/>
      <c r="I6" s="10"/>
      <c r="J6" s="24"/>
      <c r="K6" s="24"/>
      <c r="L6" s="24"/>
      <c r="M6" s="10"/>
      <c r="N6" s="29"/>
      <c r="O6" s="53"/>
      <c r="P6" s="78">
        <f t="shared" si="0"/>
        <v>0</v>
      </c>
      <c r="Q6" s="12"/>
      <c r="R6" s="54">
        <f t="shared" si="1"/>
        <v>0</v>
      </c>
      <c r="S6" s="13"/>
      <c r="T6" s="25"/>
      <c r="U6" s="63"/>
      <c r="V6" s="51"/>
      <c r="W6" s="56"/>
      <c r="X6" s="30"/>
    </row>
    <row r="7" spans="1:24" ht="20.25" customHeight="1">
      <c r="A7" s="23">
        <v>4</v>
      </c>
      <c r="B7" s="10" t="s">
        <v>213</v>
      </c>
      <c r="C7" s="10">
        <v>28</v>
      </c>
      <c r="D7" s="76" t="str">
        <f>VLOOKUP(C7,都道府県コード等!A7:B53,2)</f>
        <v>兵庫県</v>
      </c>
      <c r="E7" s="11"/>
      <c r="F7" s="10"/>
      <c r="G7" s="51"/>
      <c r="H7" s="10"/>
      <c r="I7" s="10"/>
      <c r="J7" s="24"/>
      <c r="K7" s="24"/>
      <c r="L7" s="24"/>
      <c r="M7" s="10"/>
      <c r="N7" s="29"/>
      <c r="O7" s="53"/>
      <c r="P7" s="78">
        <f t="shared" si="0"/>
        <v>0</v>
      </c>
      <c r="Q7" s="12"/>
      <c r="R7" s="54">
        <f t="shared" si="1"/>
        <v>0</v>
      </c>
      <c r="S7" s="13"/>
      <c r="T7" s="25"/>
      <c r="U7" s="63"/>
      <c r="V7" s="51"/>
      <c r="W7" s="56"/>
      <c r="X7" s="30"/>
    </row>
    <row r="8" spans="1:24" ht="20.25" customHeight="1">
      <c r="A8" s="23">
        <v>5</v>
      </c>
      <c r="B8" s="10" t="s">
        <v>213</v>
      </c>
      <c r="C8" s="10">
        <v>28</v>
      </c>
      <c r="D8" s="76" t="str">
        <f>VLOOKUP(C8,都道府県コード等!A8:B54,2)</f>
        <v>兵庫県</v>
      </c>
      <c r="E8" s="11"/>
      <c r="F8" s="10"/>
      <c r="G8" s="51"/>
      <c r="H8" s="10"/>
      <c r="I8" s="10"/>
      <c r="J8" s="24"/>
      <c r="K8" s="24"/>
      <c r="L8" s="24"/>
      <c r="M8" s="10"/>
      <c r="N8" s="29"/>
      <c r="O8" s="53"/>
      <c r="P8" s="78">
        <f t="shared" si="0"/>
        <v>0</v>
      </c>
      <c r="Q8" s="12"/>
      <c r="R8" s="54">
        <f t="shared" si="1"/>
        <v>0</v>
      </c>
      <c r="S8" s="13"/>
      <c r="T8" s="25"/>
      <c r="U8" s="63"/>
      <c r="V8" s="51"/>
      <c r="W8" s="56"/>
      <c r="X8" s="30"/>
    </row>
    <row r="9" spans="1:24" ht="20.25" customHeight="1">
      <c r="A9" s="23">
        <v>6</v>
      </c>
      <c r="B9" s="10" t="s">
        <v>213</v>
      </c>
      <c r="C9" s="10">
        <v>28</v>
      </c>
      <c r="D9" s="76" t="str">
        <f>VLOOKUP(C9,都道府県コード等!A9:B55,2)</f>
        <v>兵庫県</v>
      </c>
      <c r="E9" s="11"/>
      <c r="F9" s="10"/>
      <c r="G9" s="51"/>
      <c r="H9" s="10"/>
      <c r="I9" s="10"/>
      <c r="J9" s="24"/>
      <c r="K9" s="24"/>
      <c r="L9" s="24"/>
      <c r="M9" s="10"/>
      <c r="N9" s="29"/>
      <c r="O9" s="53"/>
      <c r="P9" s="78">
        <f t="shared" si="0"/>
        <v>0</v>
      </c>
      <c r="Q9" s="12"/>
      <c r="R9" s="54">
        <f t="shared" si="1"/>
        <v>0</v>
      </c>
      <c r="S9" s="13"/>
      <c r="T9" s="25"/>
      <c r="U9" s="63"/>
      <c r="V9" s="51"/>
      <c r="W9" s="56"/>
      <c r="X9" s="30"/>
    </row>
    <row r="10" spans="1:24" ht="20.25" customHeight="1">
      <c r="A10" s="23">
        <v>7</v>
      </c>
      <c r="B10" s="10" t="s">
        <v>213</v>
      </c>
      <c r="C10" s="10">
        <v>28</v>
      </c>
      <c r="D10" s="76" t="str">
        <f>VLOOKUP(C10,都道府県コード等!A10:B56,2)</f>
        <v>兵庫県</v>
      </c>
      <c r="E10" s="11"/>
      <c r="F10" s="10"/>
      <c r="G10" s="51"/>
      <c r="H10" s="10"/>
      <c r="I10" s="10"/>
      <c r="J10" s="24"/>
      <c r="K10" s="24"/>
      <c r="L10" s="24"/>
      <c r="M10" s="10"/>
      <c r="N10" s="29"/>
      <c r="O10" s="53"/>
      <c r="P10" s="78">
        <f t="shared" si="0"/>
        <v>0</v>
      </c>
      <c r="Q10" s="12"/>
      <c r="R10" s="54">
        <f>ROUNDDOWN(MIN(P10,Q10),0)</f>
        <v>0</v>
      </c>
      <c r="S10" s="13"/>
      <c r="T10" s="25"/>
      <c r="U10" s="63"/>
      <c r="V10" s="51"/>
      <c r="W10" s="56"/>
      <c r="X10" s="30"/>
    </row>
    <row r="11" spans="1:24" ht="20.25" customHeight="1">
      <c r="A11" s="23">
        <v>8</v>
      </c>
      <c r="B11" s="10" t="s">
        <v>213</v>
      </c>
      <c r="C11" s="10">
        <v>28</v>
      </c>
      <c r="D11" s="76" t="str">
        <f>VLOOKUP(C11,都道府県コード等!A11:B57,2)</f>
        <v>兵庫県</v>
      </c>
      <c r="E11" s="11"/>
      <c r="F11" s="10"/>
      <c r="G11" s="51"/>
      <c r="H11" s="10"/>
      <c r="I11" s="10"/>
      <c r="J11" s="24"/>
      <c r="K11" s="24"/>
      <c r="L11" s="24"/>
      <c r="M11" s="10"/>
      <c r="N11" s="29"/>
      <c r="O11" s="53"/>
      <c r="P11" s="78">
        <f t="shared" si="0"/>
        <v>0</v>
      </c>
      <c r="Q11" s="12"/>
      <c r="R11" s="54">
        <f t="shared" si="1"/>
        <v>0</v>
      </c>
      <c r="S11" s="13"/>
      <c r="T11" s="25"/>
      <c r="U11" s="63"/>
      <c r="V11" s="51"/>
      <c r="W11" s="56"/>
      <c r="X11" s="30"/>
    </row>
    <row r="12" spans="1:24" ht="20.25" customHeight="1">
      <c r="A12" s="23">
        <v>9</v>
      </c>
      <c r="B12" s="10" t="s">
        <v>213</v>
      </c>
      <c r="C12" s="10">
        <v>28</v>
      </c>
      <c r="D12" s="76" t="str">
        <f>VLOOKUP(C12,都道府県コード等!A12:B58,2)</f>
        <v>兵庫県</v>
      </c>
      <c r="E12" s="11"/>
      <c r="F12" s="10"/>
      <c r="G12" s="51"/>
      <c r="H12" s="10"/>
      <c r="I12" s="10"/>
      <c r="J12" s="24"/>
      <c r="K12" s="24"/>
      <c r="L12" s="24"/>
      <c r="M12" s="10"/>
      <c r="N12" s="29"/>
      <c r="O12" s="53"/>
      <c r="P12" s="78">
        <f t="shared" si="0"/>
        <v>0</v>
      </c>
      <c r="Q12" s="12"/>
      <c r="R12" s="54">
        <f t="shared" si="1"/>
        <v>0</v>
      </c>
      <c r="S12" s="13"/>
      <c r="T12" s="25"/>
      <c r="U12" s="63"/>
      <c r="V12" s="51"/>
      <c r="W12" s="56"/>
      <c r="X12" s="30"/>
    </row>
    <row r="13" spans="1:24" ht="20.25" customHeight="1">
      <c r="A13" s="23">
        <v>10</v>
      </c>
      <c r="B13" s="10" t="s">
        <v>213</v>
      </c>
      <c r="C13" s="10">
        <v>28</v>
      </c>
      <c r="D13" s="76" t="str">
        <f>VLOOKUP(C13,都道府県コード等!A13:B59,2)</f>
        <v>兵庫県</v>
      </c>
      <c r="E13" s="11"/>
      <c r="F13" s="10"/>
      <c r="G13" s="51"/>
      <c r="H13" s="10"/>
      <c r="I13" s="10"/>
      <c r="J13" s="24"/>
      <c r="K13" s="24"/>
      <c r="L13" s="24"/>
      <c r="M13" s="10"/>
      <c r="N13" s="29"/>
      <c r="O13" s="53"/>
      <c r="P13" s="78">
        <f t="shared" si="0"/>
        <v>0</v>
      </c>
      <c r="Q13" s="12"/>
      <c r="R13" s="54">
        <f t="shared" si="1"/>
        <v>0</v>
      </c>
      <c r="S13" s="13"/>
      <c r="T13" s="25"/>
      <c r="U13" s="63"/>
      <c r="V13" s="51"/>
      <c r="W13" s="56"/>
      <c r="X13" s="30"/>
    </row>
    <row r="14" spans="1:24" ht="20.25" customHeight="1">
      <c r="A14" s="23">
        <v>11</v>
      </c>
      <c r="B14" s="10" t="s">
        <v>213</v>
      </c>
      <c r="C14" s="10">
        <v>28</v>
      </c>
      <c r="D14" s="76" t="str">
        <f>VLOOKUP(C14,都道府県コード等!A14:B60,2)</f>
        <v>兵庫県</v>
      </c>
      <c r="E14" s="11"/>
      <c r="F14" s="10"/>
      <c r="G14" s="51"/>
      <c r="H14" s="10"/>
      <c r="I14" s="10"/>
      <c r="J14" s="24"/>
      <c r="K14" s="24"/>
      <c r="L14" s="24"/>
      <c r="M14" s="10"/>
      <c r="N14" s="29"/>
      <c r="O14" s="53"/>
      <c r="P14" s="78">
        <f t="shared" si="0"/>
        <v>0</v>
      </c>
      <c r="Q14" s="12"/>
      <c r="R14" s="54">
        <f t="shared" si="1"/>
        <v>0</v>
      </c>
      <c r="S14" s="13"/>
      <c r="T14" s="25"/>
      <c r="U14" s="63"/>
      <c r="V14" s="51"/>
      <c r="W14" s="56"/>
      <c r="X14" s="30"/>
    </row>
    <row r="15" spans="1:24" ht="20.25" customHeight="1">
      <c r="A15" s="23">
        <v>12</v>
      </c>
      <c r="B15" s="10" t="s">
        <v>213</v>
      </c>
      <c r="C15" s="10">
        <v>28</v>
      </c>
      <c r="D15" s="76" t="str">
        <f>VLOOKUP(C15,都道府県コード等!A15:B61,2)</f>
        <v>兵庫県</v>
      </c>
      <c r="E15" s="11"/>
      <c r="F15" s="10"/>
      <c r="G15" s="51"/>
      <c r="H15" s="10"/>
      <c r="I15" s="10"/>
      <c r="J15" s="24"/>
      <c r="K15" s="24"/>
      <c r="L15" s="24"/>
      <c r="M15" s="10"/>
      <c r="N15" s="29"/>
      <c r="O15" s="53"/>
      <c r="P15" s="78">
        <f t="shared" si="0"/>
        <v>0</v>
      </c>
      <c r="Q15" s="12"/>
      <c r="R15" s="54">
        <f t="shared" si="1"/>
        <v>0</v>
      </c>
      <c r="S15" s="13"/>
      <c r="T15" s="25"/>
      <c r="U15" s="63"/>
      <c r="V15" s="51"/>
      <c r="W15" s="56"/>
      <c r="X15" s="30"/>
    </row>
    <row r="16" spans="1:24" ht="20.25" customHeight="1">
      <c r="A16" s="23">
        <v>13</v>
      </c>
      <c r="B16" s="10" t="s">
        <v>213</v>
      </c>
      <c r="C16" s="10">
        <v>28</v>
      </c>
      <c r="D16" s="76" t="str">
        <f>VLOOKUP(C16,都道府県コード等!A16:B62,2)</f>
        <v>兵庫県</v>
      </c>
      <c r="E16" s="11"/>
      <c r="F16" s="10"/>
      <c r="G16" s="51"/>
      <c r="H16" s="10"/>
      <c r="I16" s="10"/>
      <c r="J16" s="24"/>
      <c r="K16" s="24"/>
      <c r="L16" s="24"/>
      <c r="M16" s="10"/>
      <c r="N16" s="29"/>
      <c r="O16" s="53"/>
      <c r="P16" s="78">
        <f t="shared" si="0"/>
        <v>0</v>
      </c>
      <c r="Q16" s="12"/>
      <c r="R16" s="54">
        <f t="shared" si="1"/>
        <v>0</v>
      </c>
      <c r="S16" s="13"/>
      <c r="T16" s="25"/>
      <c r="U16" s="63"/>
      <c r="V16" s="51"/>
      <c r="W16" s="56"/>
      <c r="X16" s="30"/>
    </row>
    <row r="17" spans="1:24" ht="20.25" customHeight="1">
      <c r="A17" s="23">
        <v>14</v>
      </c>
      <c r="B17" s="10" t="s">
        <v>213</v>
      </c>
      <c r="C17" s="10">
        <v>28</v>
      </c>
      <c r="D17" s="76" t="str">
        <f>VLOOKUP(C17,都道府県コード等!A17:B63,2)</f>
        <v>兵庫県</v>
      </c>
      <c r="E17" s="11"/>
      <c r="F17" s="10"/>
      <c r="G17" s="51"/>
      <c r="H17" s="10"/>
      <c r="I17" s="10"/>
      <c r="J17" s="24"/>
      <c r="K17" s="24"/>
      <c r="L17" s="24"/>
      <c r="M17" s="10"/>
      <c r="N17" s="29"/>
      <c r="O17" s="53"/>
      <c r="P17" s="78">
        <f t="shared" si="0"/>
        <v>0</v>
      </c>
      <c r="Q17" s="12"/>
      <c r="R17" s="54">
        <f t="shared" si="1"/>
        <v>0</v>
      </c>
      <c r="S17" s="13"/>
      <c r="T17" s="25"/>
      <c r="U17" s="63"/>
      <c r="V17" s="51"/>
      <c r="W17" s="56"/>
      <c r="X17" s="30"/>
    </row>
    <row r="18" spans="1:24" ht="20.25" customHeight="1">
      <c r="A18" s="23">
        <v>15</v>
      </c>
      <c r="B18" s="10" t="s">
        <v>213</v>
      </c>
      <c r="C18" s="10">
        <v>28</v>
      </c>
      <c r="D18" s="76" t="str">
        <f>VLOOKUP(C18,都道府県コード等!A18:B64,2)</f>
        <v>兵庫県</v>
      </c>
      <c r="E18" s="11"/>
      <c r="F18" s="10"/>
      <c r="G18" s="51"/>
      <c r="H18" s="10"/>
      <c r="I18" s="10"/>
      <c r="J18" s="24"/>
      <c r="K18" s="24"/>
      <c r="L18" s="24"/>
      <c r="M18" s="10"/>
      <c r="N18" s="29"/>
      <c r="O18" s="53"/>
      <c r="P18" s="78">
        <f t="shared" si="0"/>
        <v>0</v>
      </c>
      <c r="Q18" s="12"/>
      <c r="R18" s="54">
        <f t="shared" si="1"/>
        <v>0</v>
      </c>
      <c r="S18" s="13"/>
      <c r="T18" s="25"/>
      <c r="U18" s="63"/>
      <c r="V18" s="51"/>
      <c r="W18" s="56"/>
      <c r="X18" s="30"/>
    </row>
    <row r="19" spans="1:24" s="5" customFormat="1" ht="20.25" customHeight="1">
      <c r="A19" s="7" t="s">
        <v>73</v>
      </c>
      <c r="B19" s="7"/>
      <c r="C19" s="7"/>
      <c r="D19" s="7"/>
      <c r="E19" s="7"/>
      <c r="F19" s="7"/>
      <c r="G19" s="7"/>
      <c r="H19" s="7"/>
      <c r="I19" s="7"/>
      <c r="J19" s="7"/>
      <c r="K19" s="7"/>
      <c r="L19" s="7"/>
      <c r="M19" s="7"/>
      <c r="N19" s="7"/>
      <c r="O19" s="7"/>
      <c r="P19" s="7"/>
      <c r="Q19" s="7"/>
      <c r="R19" s="7"/>
      <c r="S19" s="7"/>
      <c r="T19" s="7"/>
      <c r="U19" s="7"/>
      <c r="V19" s="7"/>
      <c r="W19" s="7"/>
      <c r="X19" s="7"/>
    </row>
    <row r="20" spans="1:24" s="5" customFormat="1" ht="20.25" customHeight="1">
      <c r="A20" s="7" t="s">
        <v>10</v>
      </c>
      <c r="B20" s="7"/>
      <c r="C20" s="7"/>
      <c r="D20" s="7"/>
      <c r="E20" s="7"/>
      <c r="F20" s="7"/>
      <c r="G20" s="7"/>
      <c r="H20" s="7"/>
      <c r="I20" s="7"/>
      <c r="J20" s="7"/>
      <c r="K20" s="7"/>
      <c r="L20" s="7"/>
      <c r="M20" s="7"/>
      <c r="N20" s="7"/>
      <c r="O20" s="7"/>
      <c r="P20" s="7"/>
      <c r="Q20" s="7"/>
      <c r="R20" s="7"/>
      <c r="S20" s="7"/>
      <c r="T20" s="7"/>
      <c r="U20" s="7"/>
      <c r="V20" s="7"/>
      <c r="W20" s="7"/>
      <c r="X20" s="7"/>
    </row>
    <row r="21" spans="1:24" s="6" customFormat="1" ht="20.149999999999999" customHeight="1">
      <c r="A21" s="15" t="s">
        <v>74</v>
      </c>
      <c r="B21" s="7"/>
      <c r="C21" s="7"/>
      <c r="D21" s="7"/>
      <c r="E21" s="7"/>
      <c r="F21" s="7"/>
      <c r="G21" s="7"/>
      <c r="H21" s="7"/>
      <c r="I21" s="7"/>
      <c r="J21" s="7"/>
      <c r="K21" s="7"/>
      <c r="L21" s="7"/>
      <c r="M21" s="7"/>
      <c r="N21" s="7"/>
      <c r="O21" s="7"/>
      <c r="P21" s="7"/>
      <c r="Q21" s="7"/>
      <c r="R21" s="7"/>
      <c r="S21" s="7"/>
      <c r="T21" s="7"/>
      <c r="U21" s="7"/>
      <c r="V21" s="7"/>
      <c r="W21" s="7"/>
      <c r="X21" s="7"/>
    </row>
    <row r="22" spans="1:24" s="5" customFormat="1" ht="20.25" customHeight="1">
      <c r="A22" s="7" t="s">
        <v>75</v>
      </c>
      <c r="B22" s="7"/>
      <c r="C22" s="7"/>
      <c r="D22" s="7"/>
      <c r="E22" s="7"/>
      <c r="F22" s="7"/>
      <c r="G22" s="7"/>
      <c r="H22" s="7"/>
      <c r="I22" s="7"/>
      <c r="J22" s="7"/>
      <c r="K22" s="7"/>
      <c r="L22" s="7"/>
      <c r="M22" s="7"/>
      <c r="N22" s="7"/>
      <c r="O22" s="7"/>
      <c r="P22" s="7"/>
      <c r="Q22" s="7"/>
      <c r="R22" s="7"/>
      <c r="S22" s="7"/>
      <c r="T22" s="7"/>
      <c r="U22" s="7"/>
      <c r="V22" s="7"/>
      <c r="W22" s="7"/>
      <c r="X22" s="7"/>
    </row>
    <row r="23" spans="1:24" s="6" customFormat="1" ht="20.149999999999999" customHeight="1">
      <c r="A23" s="7"/>
      <c r="B23" s="7"/>
      <c r="C23" s="7"/>
      <c r="D23" s="7"/>
      <c r="E23" s="7"/>
      <c r="F23" s="7"/>
      <c r="G23" s="7"/>
      <c r="H23" s="7"/>
      <c r="I23" s="7"/>
      <c r="J23" s="7"/>
      <c r="K23" s="7"/>
      <c r="L23" s="7"/>
      <c r="M23" s="7"/>
      <c r="N23" s="7"/>
      <c r="O23" s="7"/>
      <c r="P23" s="7"/>
      <c r="Q23" s="7"/>
      <c r="R23" s="7"/>
      <c r="S23" s="7"/>
      <c r="T23" s="7"/>
      <c r="U23" s="7"/>
      <c r="V23" s="7"/>
      <c r="W23" s="7"/>
      <c r="X23" s="7"/>
    </row>
    <row r="24" spans="1:24" s="5" customFormat="1" ht="20.25" customHeight="1">
      <c r="B24" s="7"/>
      <c r="C24" s="7"/>
      <c r="D24" s="7"/>
      <c r="E24" s="7"/>
      <c r="F24" s="7"/>
      <c r="G24" s="7"/>
      <c r="H24" s="7"/>
      <c r="I24" s="7"/>
      <c r="J24" s="7"/>
      <c r="K24" s="7"/>
      <c r="L24" s="7"/>
      <c r="M24" s="7"/>
      <c r="N24" s="7"/>
      <c r="O24" s="7"/>
      <c r="P24" s="7"/>
      <c r="Q24" s="7"/>
      <c r="R24" s="7"/>
      <c r="S24" s="7"/>
      <c r="T24" s="7"/>
      <c r="U24" s="7"/>
      <c r="V24" s="7"/>
      <c r="W24" s="7"/>
      <c r="X24" s="7"/>
    </row>
    <row r="25" spans="1:24" ht="20.25" customHeight="1">
      <c r="K25" s="7"/>
    </row>
    <row r="26" spans="1:24" ht="20.25" customHeight="1"/>
    <row r="27" spans="1:24" ht="19.5" customHeight="1"/>
    <row r="28" spans="1:24" ht="19.5" customHeight="1"/>
    <row r="30" spans="1:24" ht="18">
      <c r="C30" s="33"/>
      <c r="D30" s="34"/>
      <c r="E30" s="36"/>
      <c r="F30" s="32"/>
      <c r="G30" s="32"/>
    </row>
    <row r="31" spans="1:24" ht="18">
      <c r="C31" s="33"/>
      <c r="D31" s="34"/>
      <c r="E31" s="36"/>
      <c r="F31" s="32"/>
      <c r="G31" s="32"/>
    </row>
    <row r="32" spans="1:24" ht="18">
      <c r="C32" s="33"/>
      <c r="D32" s="34"/>
      <c r="E32" s="36"/>
      <c r="F32" s="32"/>
      <c r="G32" s="32"/>
    </row>
    <row r="33" spans="3:20" ht="18">
      <c r="C33" s="33"/>
      <c r="D33" s="34"/>
      <c r="E33" s="36"/>
      <c r="F33" s="32"/>
      <c r="G33" s="32"/>
    </row>
    <row r="34" spans="3:20" ht="18">
      <c r="C34" s="33"/>
      <c r="D34" s="34"/>
      <c r="E34" s="36"/>
      <c r="F34" s="32"/>
      <c r="G34" s="32"/>
    </row>
    <row r="35" spans="3:20" ht="18">
      <c r="C35" s="33"/>
      <c r="D35" s="35"/>
      <c r="E35" s="36"/>
      <c r="F35" s="32"/>
      <c r="G35" s="32"/>
    </row>
    <row r="36" spans="3:20" ht="18">
      <c r="C36" s="33"/>
      <c r="D36" s="35"/>
      <c r="E36" s="36"/>
      <c r="F36" s="32"/>
      <c r="G36" s="32"/>
    </row>
    <row r="37" spans="3:20" ht="18">
      <c r="C37" s="33"/>
      <c r="D37" s="34"/>
      <c r="E37" s="36"/>
      <c r="F37" s="32"/>
      <c r="G37" s="32"/>
    </row>
    <row r="38" spans="3:20" ht="18">
      <c r="C38" s="33"/>
      <c r="D38" s="34"/>
      <c r="E38" s="36"/>
      <c r="F38" s="32"/>
      <c r="G38" s="32"/>
    </row>
    <row r="39" spans="3:20" ht="18">
      <c r="C39" s="33"/>
      <c r="D39" s="34"/>
      <c r="E39" s="36"/>
      <c r="F39" s="32"/>
      <c r="G39" s="32"/>
    </row>
    <row r="40" spans="3:20" ht="18">
      <c r="C40" s="33"/>
      <c r="D40" s="34"/>
      <c r="E40" s="36"/>
      <c r="F40" s="32"/>
      <c r="G40" s="32"/>
    </row>
    <row r="41" spans="3:20" ht="18">
      <c r="C41" s="33"/>
      <c r="D41" s="34"/>
      <c r="E41" s="36"/>
      <c r="F41" s="32"/>
      <c r="G41" s="32"/>
    </row>
    <row r="42" spans="3:20" ht="18">
      <c r="C42" s="33"/>
      <c r="D42" s="34"/>
      <c r="E42" s="36"/>
      <c r="F42" s="32"/>
      <c r="G42" s="32"/>
    </row>
    <row r="43" spans="3:20" ht="18">
      <c r="C43" s="33"/>
      <c r="D43" s="34"/>
      <c r="E43" s="36"/>
      <c r="F43" s="32"/>
      <c r="G43" s="32"/>
    </row>
    <row r="44" spans="3:20" ht="18">
      <c r="C44" s="33"/>
      <c r="D44" s="34"/>
      <c r="E44" s="36"/>
      <c r="F44" s="32"/>
      <c r="G44" s="32"/>
      <c r="T44" s="1"/>
    </row>
    <row r="45" spans="3:20" ht="18">
      <c r="C45" s="33"/>
      <c r="D45" s="34"/>
      <c r="E45" s="36"/>
      <c r="F45" s="32"/>
      <c r="G45" s="32"/>
      <c r="T45" s="1"/>
    </row>
    <row r="46" spans="3:20" ht="18">
      <c r="C46" s="33"/>
      <c r="D46" s="34"/>
      <c r="E46" s="37"/>
      <c r="F46" s="32"/>
      <c r="G46" s="32"/>
      <c r="T46" s="1"/>
    </row>
    <row r="47" spans="3:20" ht="18">
      <c r="C47" s="33"/>
      <c r="D47" s="34"/>
      <c r="E47" s="32"/>
      <c r="F47" s="32"/>
      <c r="G47" s="32"/>
      <c r="T47" s="1"/>
    </row>
    <row r="48" spans="3:20" ht="18">
      <c r="C48" s="33"/>
      <c r="D48" s="34"/>
      <c r="E48" s="36"/>
      <c r="F48" s="32"/>
      <c r="G48" s="32"/>
      <c r="T48" s="1"/>
    </row>
    <row r="49" spans="3:20" ht="18">
      <c r="C49" s="33"/>
      <c r="D49" s="34"/>
      <c r="E49" s="36"/>
      <c r="F49" s="32"/>
      <c r="G49" s="32"/>
      <c r="T49" s="1"/>
    </row>
    <row r="50" spans="3:20" ht="18">
      <c r="C50" s="33"/>
      <c r="D50" s="34"/>
      <c r="E50" s="36"/>
      <c r="F50" s="32"/>
      <c r="G50" s="32"/>
      <c r="T50" s="1"/>
    </row>
    <row r="51" spans="3:20" ht="18">
      <c r="C51" s="33"/>
      <c r="D51" s="34"/>
      <c r="E51" s="36"/>
      <c r="F51" s="32"/>
      <c r="G51" s="32"/>
      <c r="T51" s="1"/>
    </row>
    <row r="52" spans="3:20" ht="18">
      <c r="C52" s="33"/>
      <c r="D52" s="34"/>
      <c r="E52" s="36"/>
      <c r="F52" s="32"/>
      <c r="G52" s="32"/>
      <c r="T52" s="1"/>
    </row>
    <row r="53" spans="3:20" ht="18">
      <c r="C53" s="33"/>
      <c r="D53" s="34"/>
      <c r="E53" s="36"/>
      <c r="F53" s="32"/>
      <c r="G53" s="32"/>
      <c r="T53" s="1"/>
    </row>
    <row r="54" spans="3:20" ht="18">
      <c r="C54" s="33"/>
      <c r="D54" s="34"/>
      <c r="E54" s="32"/>
      <c r="F54" s="32"/>
      <c r="G54" s="32"/>
      <c r="T54" s="1"/>
    </row>
    <row r="55" spans="3:20" ht="18">
      <c r="C55" s="33"/>
      <c r="D55" s="34"/>
      <c r="E55" s="32"/>
      <c r="F55" s="32"/>
      <c r="G55" s="32"/>
      <c r="T55" s="1"/>
    </row>
    <row r="56" spans="3:20" ht="18">
      <c r="C56" s="33"/>
      <c r="D56" s="34"/>
      <c r="E56" s="32"/>
      <c r="F56" s="32"/>
      <c r="G56" s="32"/>
      <c r="T56" s="1"/>
    </row>
    <row r="57" spans="3:20" ht="18">
      <c r="C57" s="33"/>
      <c r="D57" s="34"/>
      <c r="E57" s="32"/>
      <c r="F57" s="32"/>
      <c r="G57" s="32"/>
      <c r="T57" s="1"/>
    </row>
    <row r="58" spans="3:20" ht="18">
      <c r="C58" s="33"/>
      <c r="D58" s="34"/>
      <c r="E58" s="32"/>
      <c r="F58" s="32"/>
      <c r="G58" s="32"/>
      <c r="T58" s="1"/>
    </row>
    <row r="59" spans="3:20" ht="18">
      <c r="C59" s="33"/>
      <c r="D59" s="34"/>
      <c r="E59" s="32"/>
      <c r="F59" s="32"/>
      <c r="G59" s="32"/>
      <c r="T59" s="1"/>
    </row>
    <row r="60" spans="3:20" ht="18">
      <c r="C60" s="33"/>
      <c r="D60" s="34"/>
      <c r="E60" s="32"/>
      <c r="F60" s="32"/>
      <c r="G60" s="32"/>
      <c r="T60" s="1"/>
    </row>
    <row r="61" spans="3:20" ht="18">
      <c r="C61" s="33"/>
      <c r="D61" s="34"/>
      <c r="E61" s="32"/>
      <c r="F61" s="32"/>
      <c r="G61" s="32"/>
      <c r="T61" s="1"/>
    </row>
    <row r="62" spans="3:20" ht="18">
      <c r="C62" s="33"/>
      <c r="D62" s="34"/>
      <c r="E62" s="32"/>
      <c r="F62" s="32"/>
      <c r="G62" s="32"/>
      <c r="T62" s="1"/>
    </row>
    <row r="63" spans="3:20" ht="18">
      <c r="C63" s="33"/>
      <c r="D63" s="34"/>
      <c r="E63" s="32"/>
      <c r="F63" s="32"/>
      <c r="G63" s="32"/>
      <c r="T63" s="1"/>
    </row>
    <row r="64" spans="3:20" ht="18">
      <c r="C64" s="33"/>
      <c r="D64" s="34"/>
      <c r="E64" s="32"/>
      <c r="F64" s="32"/>
      <c r="G64" s="32"/>
      <c r="T64" s="1"/>
    </row>
    <row r="65" spans="3:20" ht="18">
      <c r="C65" s="33"/>
      <c r="D65" s="34"/>
      <c r="E65" s="32"/>
      <c r="F65" s="32"/>
      <c r="G65" s="32"/>
      <c r="T65" s="1"/>
    </row>
    <row r="66" spans="3:20" ht="18">
      <c r="C66" s="33"/>
      <c r="D66" s="34"/>
      <c r="E66" s="32"/>
      <c r="F66" s="32"/>
      <c r="G66" s="32"/>
      <c r="T66" s="1"/>
    </row>
    <row r="67" spans="3:20" ht="18">
      <c r="C67" s="33"/>
      <c r="D67" s="34"/>
      <c r="E67" s="32"/>
      <c r="F67" s="32"/>
      <c r="G67" s="32"/>
      <c r="T67" s="1"/>
    </row>
    <row r="68" spans="3:20" ht="18">
      <c r="C68" s="33"/>
      <c r="D68" s="34"/>
      <c r="E68" s="32"/>
      <c r="F68" s="32"/>
      <c r="G68" s="32"/>
      <c r="T68" s="1"/>
    </row>
    <row r="69" spans="3:20" ht="18">
      <c r="C69" s="33"/>
      <c r="D69" s="34"/>
      <c r="E69" s="32"/>
      <c r="F69" s="32"/>
      <c r="G69" s="32"/>
      <c r="T69" s="1"/>
    </row>
    <row r="70" spans="3:20" ht="18">
      <c r="C70" s="33"/>
      <c r="D70" s="34"/>
      <c r="E70" s="32"/>
      <c r="F70" s="32"/>
      <c r="G70" s="32"/>
      <c r="T70" s="1"/>
    </row>
    <row r="71" spans="3:20" ht="18">
      <c r="C71" s="33"/>
      <c r="D71" s="34"/>
      <c r="E71" s="32"/>
      <c r="F71" s="32"/>
      <c r="G71" s="32"/>
      <c r="T71" s="1"/>
    </row>
    <row r="72" spans="3:20" ht="18">
      <c r="C72" s="33"/>
      <c r="D72" s="34"/>
      <c r="E72" s="32"/>
      <c r="F72" s="32"/>
      <c r="G72" s="32"/>
      <c r="T72" s="1"/>
    </row>
    <row r="73" spans="3:20" ht="18">
      <c r="C73" s="33"/>
      <c r="D73" s="34"/>
      <c r="E73" s="32"/>
      <c r="F73" s="32"/>
      <c r="G73" s="32"/>
      <c r="T73" s="1"/>
    </row>
    <row r="74" spans="3:20" ht="18">
      <c r="C74" s="33"/>
      <c r="D74" s="34"/>
      <c r="E74" s="32"/>
      <c r="F74" s="32"/>
      <c r="G74" s="32"/>
      <c r="T74" s="1"/>
    </row>
    <row r="75" spans="3:20" ht="18">
      <c r="C75" s="33"/>
      <c r="D75" s="34"/>
      <c r="E75" s="32"/>
      <c r="F75" s="32"/>
      <c r="G75" s="32"/>
      <c r="T75" s="1"/>
    </row>
    <row r="76" spans="3:20" ht="18">
      <c r="C76" s="33"/>
      <c r="D76" s="34"/>
      <c r="E76" s="32"/>
      <c r="F76" s="32"/>
      <c r="G76" s="32"/>
      <c r="T76" s="1"/>
    </row>
    <row r="77" spans="3:20">
      <c r="T77" s="1"/>
    </row>
    <row r="78" spans="3:20">
      <c r="T78" s="1"/>
    </row>
    <row r="79" spans="3:20">
      <c r="T79" s="1"/>
    </row>
    <row r="80" spans="3:20">
      <c r="T80" s="1"/>
    </row>
  </sheetData>
  <dataConsolidate/>
  <phoneticPr fontId="1"/>
  <dataValidations count="11">
    <dataValidation allowBlank="1" showErrorMessage="1" promptTitle="年月日を記載してください" prompt="書式設定を変更せずに、年月日を記載してください" sqref="X4:X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S4:S18" xr:uid="{00000000-0002-0000-0900-000007000000}"/>
    <dataValidation showInputMessage="1" showErrorMessage="1" errorTitle="ドロップダウンリストより選択してください" prompt="換気設備を整備する居室部分の面積×4,000円を千円単位。自動計算" sqref="P4:P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64AB5663-96C5-43C2-BC26-AC5EC5542F07}">
      <formula1>"有,無"</formula1>
    </dataValidation>
    <dataValidation allowBlank="1" showInputMessage="1" prompt="居室部分の補助対象面積を記載し、小数点以下は四捨五入してください。" sqref="O4:O18" xr:uid="{1014BF75-380B-4F16-AB68-5D8D6AC2E28A}"/>
    <dataValidation showInputMessage="1" showErrorMessage="1" errorTitle="ドロップダウンリストより選択してください" promptTitle="千円単位（小数点も記載）" prompt="千円単位で小数点も記載してください" sqref="Q4:Q18" xr:uid="{3AC3F107-D939-4C49-8B12-2A5C9E6A89CD}"/>
    <dataValidation showInputMessage="1" showErrorMessage="1" errorTitle="ドロップダウンリストより選択してください" prompt="算定額と実支出（予定）額のいずれか低い方を千円単位切り捨て。自動計算。" sqref="R4:R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DC09329B-9F67-4B99-98F9-DCB9058F8429}">
      <formula1>"有,無"</formula1>
    </dataValidation>
    <dataValidation allowBlank="1" showInputMessage="1" showErrorMessage="1" promptTitle="年月日を記載してください" prompt="書式設定を変更せずに、年月日を記載してください_x000a_（西暦／月／日）" sqref="J4:L18" xr:uid="{9AF2A5F9-0B4F-4A80-92B1-3734654AC720}"/>
  </dataValidations>
  <pageMargins left="0.93" right="0.16" top="0.74803149606299213" bottom="0.74803149606299213" header="0.31496062992125984" footer="0.31496062992125984"/>
  <pageSetup paperSize="8" scale="5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W4:W18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都道府県コード等</vt:lpstr>
      <vt:lpstr>社会福祉連携推進法人等による大規模修繕</vt:lpstr>
      <vt:lpstr>国土強靱化対策と一体的に行う大規模修繕等</vt:lpstr>
      <vt:lpstr>高齢者施設等の非常用自家発電整備</vt:lpstr>
      <vt:lpstr>高齢者施設等の水害対策強化</vt:lpstr>
      <vt:lpstr>給水設備整備</vt:lpstr>
      <vt:lpstr>換気設備整備</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鳥井　瑛介</cp:lastModifiedBy>
  <cp:revision/>
  <cp:lastPrinted>2025-11-25T06:13:55Z</cp:lastPrinted>
  <dcterms:created xsi:type="dcterms:W3CDTF">2013-12-09T05:07:26Z</dcterms:created>
  <dcterms:modified xsi:type="dcterms:W3CDTF">2026-03-17T06:58:23Z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