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830"/>
  <workbookPr filterPrivacy="1" defaultThemeVersion="124226"/>
  <xr:revisionPtr revIDLastSave="0" documentId="13_ncr:1_{DA839F92-C52E-4908-B52F-656B149AC146}" xr6:coauthVersionLast="47" xr6:coauthVersionMax="47" xr10:uidLastSave="{00000000-0000-0000-0000-000000000000}"/>
  <bookViews>
    <workbookView xWindow="-120" yWindow="-120" windowWidth="25440" windowHeight="15270" tabRatio="756" xr2:uid="{8ED09B87-8FD8-4966-81E2-A420DC7A8BA2}"/>
  </bookViews>
  <sheets>
    <sheet name="目次" sheetId="1" r:id="rId1"/>
    <sheet name="概要" sheetId="2" r:id="rId2"/>
    <sheet name="表１,表２,表３" sheetId="3" r:id="rId3"/>
    <sheet name="表４,表５" sheetId="11" r:id="rId4"/>
    <sheet name="統計表１" sheetId="5" r:id="rId5"/>
    <sheet name="統計表２" sheetId="6" r:id="rId6"/>
    <sheet name="統計表３" sheetId="9" r:id="rId7"/>
    <sheet name="統計表４" sheetId="10" r:id="rId8"/>
  </sheets>
  <definedNames>
    <definedName name="_xlnm._FilterDatabase" localSheetId="7" hidden="1">統計表４!$A$4:$BG$4</definedName>
    <definedName name="_xlnm.Print_Area" localSheetId="1">概要!$B$1:$I$85</definedName>
    <definedName name="_xlnm.Print_Area" localSheetId="4">統計表１!$A$1:$K$77</definedName>
    <definedName name="_xlnm.Print_Area" localSheetId="5">統計表２!$A$1:$P$77</definedName>
    <definedName name="_xlnm.Print_Area" localSheetId="6">統計表３!$A$1:$L$82</definedName>
    <definedName name="_xlnm.Print_Area" localSheetId="7">統計表４!$A$1:$Q$82</definedName>
    <definedName name="_xlnm.Print_Area" localSheetId="2">'表１,表２,表３'!$A$1:$I$50</definedName>
    <definedName name="_xlnm.Print_Area" localSheetId="3">'表４,表５'!$A$1:$Q$55</definedName>
    <definedName name="_xlnm.Print_Area" localSheetId="0">目次!$A$1:$F$35</definedName>
    <definedName name="_xlnm.Print_Titles" localSheetId="4">統計表１!$1:$4</definedName>
    <definedName name="_xlnm.Print_Titles" localSheetId="5">統計表２!$1:$4</definedName>
    <definedName name="_xlnm.Print_Titles" localSheetId="6">統計表３!$2:$4</definedName>
    <definedName name="ｱ1507">#REF!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Q73" i="10" l="1"/>
  <c r="AQ77" i="10"/>
  <c r="AQ40" i="10"/>
  <c r="AQ33" i="10"/>
  <c r="AQ25" i="10"/>
  <c r="AQ78" i="10"/>
  <c r="AQ74" i="10"/>
  <c r="AQ70" i="10"/>
  <c r="AQ66" i="10"/>
  <c r="AQ61" i="10"/>
  <c r="AQ56" i="10"/>
  <c r="AQ48" i="10"/>
  <c r="AQ49" i="10"/>
  <c r="AQ41" i="10"/>
  <c r="AQ35" i="10"/>
  <c r="AQ30" i="10"/>
  <c r="AQ26" i="10"/>
  <c r="AQ21" i="10"/>
  <c r="AQ10" i="10"/>
  <c r="AQ51" i="10"/>
  <c r="AP21" i="10"/>
  <c r="AP10" i="10"/>
  <c r="AP25" i="10"/>
  <c r="AP33" i="10"/>
  <c r="AP40" i="10"/>
  <c r="AP48" i="10"/>
  <c r="AP66" i="10"/>
  <c r="AP70" i="10"/>
  <c r="AP73" i="10"/>
  <c r="AP77" i="10"/>
  <c r="AP56" i="10"/>
  <c r="AP61" i="10"/>
  <c r="AP49" i="10"/>
  <c r="AP51" i="10"/>
  <c r="AP41" i="10"/>
  <c r="AP35" i="10"/>
  <c r="AP30" i="10"/>
  <c r="AP74" i="10"/>
  <c r="AP78" i="10"/>
  <c r="AP26" i="10"/>
  <c r="AQ65" i="10" l="1"/>
  <c r="AP20" i="10"/>
  <c r="AQ55" i="10"/>
  <c r="AQ20" i="10"/>
  <c r="AP65" i="10"/>
  <c r="AP55" i="10"/>
  <c r="AQ9" i="10" l="1"/>
  <c r="AQ7" i="10" s="1"/>
  <c r="AP9" i="10"/>
  <c r="AP7" i="10" s="1"/>
</calcChain>
</file>

<file path=xl/sharedStrings.xml><?xml version="1.0" encoding="utf-8"?>
<sst xmlns="http://schemas.openxmlformats.org/spreadsheetml/2006/main" count="1788" uniqueCount="266">
  <si>
    <t xml:space="preserve">調査の概要 </t>
  </si>
  <si>
    <t xml:space="preserve">１ 　調査の目的 </t>
  </si>
  <si>
    <t xml:space="preserve">２　 調査の種類、期間及び期日 </t>
  </si>
  <si>
    <t xml:space="preserve">３ 　調査の対象 </t>
  </si>
  <si>
    <t xml:space="preserve">４   調査の事項 </t>
  </si>
  <si>
    <t xml:space="preserve">１   施設の種類別にみた施設数（表１） </t>
  </si>
  <si>
    <t>用語の説明</t>
  </si>
  <si>
    <t>１　医療施設の種類</t>
  </si>
  <si>
    <t>３　病床の種類</t>
  </si>
  <si>
    <t>＜兵庫県の状況＞</t>
  </si>
  <si>
    <t>調査の概要 ・・・・・・・・・・・・・・・・・・・・・・・・・・・・・・・・・・・・・・・・・・・・・・・・・・・・・・・・・・・・・</t>
  </si>
  <si>
    <t>（1）</t>
  </si>
  <si>
    <t>結果の概要 ・・・・・・・・・・・・・・・・・・・・・・・・・・・・・・・・・・・・・・・・・・・・・・・・・・・・・・・・・・・・・</t>
  </si>
  <si>
    <t>用語の説明 ・・・・・・・・・・・・・・・・・・・・・・・・・・・・・・・・・・・・・・・・・・・・・・・・・・・・・・・・・・・・・</t>
  </si>
  <si>
    <t>（2）</t>
  </si>
  <si>
    <t>表１</t>
  </si>
  <si>
    <t>施設の種類別にみた施設数 ・・・・・・・・・・・・・・・・・・・・・・・・・・・・・・・・・・・・・・・・・・</t>
  </si>
  <si>
    <t>（3）</t>
  </si>
  <si>
    <t>表２</t>
  </si>
  <si>
    <t>病床の種類別にみた病床数 ・・・・・・・・・・・・・・・・・・・・・・・・・・・・・・・・・・・・・・・・・</t>
  </si>
  <si>
    <t>表３</t>
  </si>
  <si>
    <t>施設の種類別にみた１施設当たり病床数 ・・・・・・・・・・・・・・・・・・・・・・・・・・・・・・・</t>
  </si>
  <si>
    <t>表４</t>
  </si>
  <si>
    <t>医療施設数（二次医療圏別）　・・・・・・・・・・・・・・・・・・・・・・・・・・・・・・・・・・・・・・・・</t>
  </si>
  <si>
    <t>（4）</t>
  </si>
  <si>
    <t>表５</t>
  </si>
  <si>
    <t>病院及び一般診療所の病床数（二次医療圏別）　・・・・・・・・・・・・・・・・・・・・・・・・・</t>
  </si>
  <si>
    <t>統計表１</t>
  </si>
  <si>
    <t>医療施設数（保健所、市区町別）　・・・・・・・・・・・・・・・・・・・・・・・・・・・・・・・・・</t>
  </si>
  <si>
    <t>（5）</t>
  </si>
  <si>
    <t>統計表２</t>
  </si>
  <si>
    <t>病院及び一般診療所の病床数（保健所、市区町別）　・・・・・・・・・・・・・・・・・・</t>
  </si>
  <si>
    <t>（6）</t>
  </si>
  <si>
    <t>統計表３</t>
  </si>
  <si>
    <t>医療施設数、人口１０万対施設数、</t>
  </si>
  <si>
    <t>１施設当たり人口（保健所、市区町別）　・・・・・・・・・・・・・・・・・・・・・・・・・・・・・</t>
  </si>
  <si>
    <t>（7）</t>
  </si>
  <si>
    <t>統計表４</t>
  </si>
  <si>
    <t>病院及び一般診療所の病床数、</t>
  </si>
  <si>
    <t>人口１０万対病床数（保健所、市区町別）　・・・・・・・・・・・・・・・・・・・・・・・・・・・</t>
  </si>
  <si>
    <t>（8）</t>
  </si>
  <si>
    <t>病院</t>
  </si>
  <si>
    <t>一般診療所</t>
  </si>
  <si>
    <t>歯科診療所</t>
  </si>
  <si>
    <t xml:space="preserve">２　病院の種類 </t>
  </si>
  <si>
    <t>精神科病院</t>
  </si>
  <si>
    <t>精神病床のみを有する病院をいう。</t>
  </si>
  <si>
    <t>一般病院</t>
  </si>
  <si>
    <t>精神科病院以外の病院（平成１０年までは伝染病院、平成２４年までは結核</t>
  </si>
  <si>
    <t>療養所も除く。）をいう。</t>
  </si>
  <si>
    <t>精神病床</t>
  </si>
  <si>
    <t>精神疾患を有する者を入院させるための病床をいう。</t>
  </si>
  <si>
    <t>感染症病床</t>
  </si>
  <si>
    <t>「感染症の予防及び感染症の患者に対する医療に関する法律」(平成１０年法律</t>
  </si>
  <si>
    <t>第１１４号)に規定する一類感染症、二類感染症（結核を除く。）、 新型インフル</t>
  </si>
  <si>
    <t>エンザ等感染症及び指定感染症並びに新感染症の患者を入院させるための</t>
  </si>
  <si>
    <t xml:space="preserve">病床をいう。 </t>
  </si>
  <si>
    <t>結核病床</t>
  </si>
  <si>
    <t>結核の患者を入院させるための病床をいう。</t>
  </si>
  <si>
    <t>療養病床</t>
  </si>
  <si>
    <t>病院の病床(精神病床、感染症病床及び結核病床を除く。） 又は一般診療所の</t>
  </si>
  <si>
    <t>病床のうち主として長期にわたり療養を必要とする患者を入院させるための病床</t>
  </si>
  <si>
    <t>をいう。</t>
  </si>
  <si>
    <t>一般病床</t>
  </si>
  <si>
    <t>精神病床、感染症病床、結核病床及び療養病床以外の病床をいう。</t>
  </si>
  <si>
    <t>表１　施設の種類別にみた施設数</t>
  </si>
  <si>
    <t>各年１０月１日現在</t>
  </si>
  <si>
    <t>施設数</t>
  </si>
  <si>
    <t>対前年</t>
  </si>
  <si>
    <t>構成割合</t>
  </si>
  <si>
    <t>増減数</t>
  </si>
  <si>
    <t>増減率</t>
  </si>
  <si>
    <t>総数</t>
  </si>
  <si>
    <t>…</t>
  </si>
  <si>
    <t>（再掲）</t>
  </si>
  <si>
    <t>療養病床を有する病院</t>
  </si>
  <si>
    <t>有床</t>
  </si>
  <si>
    <t>療養病床を有する一般診療所</t>
  </si>
  <si>
    <t>無床</t>
  </si>
  <si>
    <t>表２　病床の種類別にみた病床数</t>
  </si>
  <si>
    <t>病床数</t>
  </si>
  <si>
    <t>表３　施設の種類別にみた１施設当たり病床数</t>
  </si>
  <si>
    <t>注：　一般診療所の「１施設当たり病床数」は、有床診療所に対する数値である。</t>
  </si>
  <si>
    <t>一般
診療所</t>
  </si>
  <si>
    <t>歯科
診療所</t>
  </si>
  <si>
    <t>東播磨</t>
  </si>
  <si>
    <t>北播磨</t>
  </si>
  <si>
    <t>丹波</t>
  </si>
  <si>
    <t>精神</t>
  </si>
  <si>
    <t>感染症</t>
  </si>
  <si>
    <t>結核</t>
  </si>
  <si>
    <t>療養</t>
  </si>
  <si>
    <t>一般</t>
  </si>
  <si>
    <t>東灘区</t>
  </si>
  <si>
    <t>灘区</t>
  </si>
  <si>
    <t>兵庫区</t>
  </si>
  <si>
    <t>長田区</t>
  </si>
  <si>
    <t>須磨区</t>
  </si>
  <si>
    <t>垂水区</t>
  </si>
  <si>
    <t>北区</t>
  </si>
  <si>
    <t>中央区</t>
  </si>
  <si>
    <t>西区</t>
  </si>
  <si>
    <t>療養病床　　(A)</t>
  </si>
  <si>
    <t>療養病床　(B)</t>
  </si>
  <si>
    <t>療養病床総数　　(A)+(B)</t>
  </si>
  <si>
    <t>神戸　　　　　　　　</t>
  </si>
  <si>
    <t>阪神</t>
  </si>
  <si>
    <t>　阪神南</t>
  </si>
  <si>
    <t>　阪神北</t>
  </si>
  <si>
    <t>播磨姫路</t>
  </si>
  <si>
    <t>　中播磨</t>
  </si>
  <si>
    <t>　西播磨</t>
  </si>
  <si>
    <t>但馬　　　　　　　　</t>
  </si>
  <si>
    <t>丹波　　　　　　　　</t>
  </si>
  <si>
    <t>淡路　　　　　　　　</t>
  </si>
  <si>
    <t>統計表１　医療施設数　（保健所、市区町別）</t>
  </si>
  <si>
    <t>保健所</t>
  </si>
  <si>
    <t>市区町</t>
  </si>
  <si>
    <t>精神科
病院</t>
  </si>
  <si>
    <t>（再掲）
療養病床を有する</t>
  </si>
  <si>
    <t>総　数</t>
  </si>
  <si>
    <t>神戸市</t>
  </si>
  <si>
    <t>尼崎市</t>
  </si>
  <si>
    <t>西宮市</t>
  </si>
  <si>
    <t>芦屋</t>
  </si>
  <si>
    <t>芦屋市</t>
  </si>
  <si>
    <t>伊丹</t>
  </si>
  <si>
    <t>伊丹市</t>
  </si>
  <si>
    <t>川西市</t>
  </si>
  <si>
    <t>猪名川町</t>
  </si>
  <si>
    <t>宝塚</t>
  </si>
  <si>
    <t>宝塚市</t>
  </si>
  <si>
    <t>三田市</t>
  </si>
  <si>
    <t>あかし</t>
  </si>
  <si>
    <t>明石市</t>
  </si>
  <si>
    <t>加古川</t>
  </si>
  <si>
    <t>加古川市</t>
  </si>
  <si>
    <t>高砂市</t>
  </si>
  <si>
    <t>稲美町</t>
  </si>
  <si>
    <t>播磨町</t>
  </si>
  <si>
    <t>加東</t>
  </si>
  <si>
    <t>西脇市</t>
  </si>
  <si>
    <t>三木市</t>
  </si>
  <si>
    <t>小野市</t>
  </si>
  <si>
    <t>加西市</t>
  </si>
  <si>
    <t>加東市</t>
  </si>
  <si>
    <t>多可町</t>
  </si>
  <si>
    <t>姫路市</t>
  </si>
  <si>
    <t>福崎</t>
  </si>
  <si>
    <t>市川町</t>
  </si>
  <si>
    <t>福崎町</t>
  </si>
  <si>
    <t>神河町</t>
  </si>
  <si>
    <t>龍野</t>
  </si>
  <si>
    <t>宍粟市</t>
  </si>
  <si>
    <t>たつの市</t>
  </si>
  <si>
    <t>太子町</t>
  </si>
  <si>
    <t>佐用町</t>
  </si>
  <si>
    <t>赤穂</t>
  </si>
  <si>
    <t>相生市</t>
  </si>
  <si>
    <t>赤穂市</t>
  </si>
  <si>
    <t>上郡町</t>
  </si>
  <si>
    <t>但　馬</t>
  </si>
  <si>
    <t>豊岡</t>
  </si>
  <si>
    <t>豊岡市</t>
  </si>
  <si>
    <t>香美町</t>
  </si>
  <si>
    <t>新温泉町</t>
  </si>
  <si>
    <t>朝来</t>
  </si>
  <si>
    <t>養父市</t>
  </si>
  <si>
    <t>朝来市</t>
  </si>
  <si>
    <t>丹　波</t>
  </si>
  <si>
    <t>丹波市</t>
  </si>
  <si>
    <t>淡　路</t>
  </si>
  <si>
    <t>洲本</t>
  </si>
  <si>
    <t>洲本市</t>
  </si>
  <si>
    <t>南あわじ市</t>
  </si>
  <si>
    <t>淡路市</t>
  </si>
  <si>
    <t>統計表２　病院及び一般診療所の病床数　（保健所、市区町別）</t>
  </si>
  <si>
    <t>（再掲）病院　精神病床</t>
  </si>
  <si>
    <t>病床別</t>
  </si>
  <si>
    <t>精神科
 病院</t>
  </si>
  <si>
    <t>統計表３　医療施設数、人口１０万対施設数、１施設当たり人口（保健所、市区町別）</t>
  </si>
  <si>
    <t>１０月１日
現在人口</t>
  </si>
  <si>
    <t xml:space="preserve"> 阪神南</t>
  </si>
  <si>
    <t xml:space="preserve"> 阪神北</t>
  </si>
  <si>
    <t xml:space="preserve"> 中播磨</t>
  </si>
  <si>
    <t xml:space="preserve"> 西播磨</t>
  </si>
  <si>
    <t>統計表４　病院及び一般診療所の病床数、人口１０万対病床数（保健所、市区町別）</t>
  </si>
  <si>
    <t>人口１０万対病床数</t>
  </si>
  <si>
    <t>人口１０万
対病床数</t>
  </si>
  <si>
    <t>明石</t>
  </si>
  <si>
    <t>兵庫県福祉部</t>
  </si>
  <si>
    <t>総務課　統計・補助金班</t>
  </si>
  <si>
    <t>区分</t>
  </si>
  <si>
    <t>区　　　　　　分</t>
  </si>
  <si>
    <t>表４　医療施設数（二次医療圏別）</t>
  </si>
  <si>
    <t>表５　病院及び一般診療所の病床数（二次医療圏別）</t>
  </si>
  <si>
    <t>丹波篠山市</t>
  </si>
  <si>
    <t>１０月１日
現在人口
（単位　千人）</t>
  </si>
  <si>
    <t>人口
１０万対
施設数</t>
  </si>
  <si>
    <t>１施設
当たり人口
（単位　百人）</t>
  </si>
  <si>
    <t>この調査は、医療施設（医療法（昭和２３年法律第２０５号）に定める病院・診療所）の分布及び</t>
  </si>
  <si>
    <t>整備の実態を明らかにするとともに、医療施設 の診療機能を把握し、医療行政の基礎資料を得る</t>
  </si>
  <si>
    <t xml:space="preserve">ことを目的とする。 </t>
  </si>
  <si>
    <t>動態調査（毎月）</t>
  </si>
  <si>
    <t>動態調査</t>
  </si>
  <si>
    <t xml:space="preserve">開設・廃止等のあった医療施設 </t>
  </si>
  <si>
    <t>　　※　医療施設には、往診のみの診療所を含むが、助産所、介護老人保健施設、介護医療院及</t>
  </si>
  <si>
    <t>　　　　 び保健所は除く</t>
  </si>
  <si>
    <t xml:space="preserve">施設名、施設の所在地、開設者、許可病床数、その他関連する事項 </t>
  </si>
  <si>
    <t xml:space="preserve">５ 　資料の作成 </t>
  </si>
  <si>
    <t xml:space="preserve">結果の概要 </t>
  </si>
  <si>
    <t xml:space="preserve">２　 病床の種類別にみた病床数 （表２、表３） </t>
  </si>
  <si>
    <t>病　　　　院</t>
  </si>
  <si>
    <t>医師又は歯科医師が医業又は歯科医業を行う場所であって、患者２０人以上の</t>
  </si>
  <si>
    <t>入院施設を有するものをいう。</t>
  </si>
  <si>
    <t>医師又は歯科医師が医業又は歯科医業を行う場所（歯科医業のみは除く。）</t>
  </si>
  <si>
    <t>であって、患者の入院施設を有しないもの又は患者１９人以下の入院施設を</t>
  </si>
  <si>
    <t>有するものをいう。</t>
  </si>
  <si>
    <t>歯科医師が歯科医業を行う場所であって、患者の入院施設を有しないもの又は</t>
  </si>
  <si>
    <t>患者１９人以下の  入院施設を有するものをいう。</t>
  </si>
  <si>
    <t>…</t>
    <phoneticPr fontId="3"/>
  </si>
  <si>
    <t>歯科診療所は０床で増減なし。</t>
    <rPh sb="9" eb="11">
      <t>ゾウゲン</t>
    </rPh>
    <phoneticPr fontId="6"/>
  </si>
  <si>
    <t>-</t>
  </si>
  <si>
    <t>一般診療所</t>
    <phoneticPr fontId="3"/>
  </si>
  <si>
    <t>-</t>
    <phoneticPr fontId="3"/>
  </si>
  <si>
    <t>赤はsum</t>
    <rPh sb="0" eb="1">
      <t>アカ</t>
    </rPh>
    <phoneticPr fontId="3"/>
  </si>
  <si>
    <t>水色は値複写</t>
    <rPh sb="0" eb="2">
      <t>ミズイロ</t>
    </rPh>
    <rPh sb="3" eb="4">
      <t>アタイ</t>
    </rPh>
    <rPh sb="4" eb="6">
      <t>フクシャ</t>
    </rPh>
    <phoneticPr fontId="3"/>
  </si>
  <si>
    <t>令和６年</t>
  </si>
  <si>
    <t>水色は数式</t>
    <rPh sb="0" eb="2">
      <t>ミズイロ</t>
    </rPh>
    <rPh sb="3" eb="5">
      <t>スウシキ</t>
    </rPh>
    <phoneticPr fontId="3"/>
  </si>
  <si>
    <t>黄色セル黒文字はe-Stat統計表から</t>
    <rPh sb="0" eb="2">
      <t>キ</t>
    </rPh>
    <rPh sb="4" eb="5">
      <t>クロ</t>
    </rPh>
    <rPh sb="5" eb="7">
      <t>モジ</t>
    </rPh>
    <rPh sb="14" eb="17">
      <t>トウケイヒョウ</t>
    </rPh>
    <phoneticPr fontId="3"/>
  </si>
  <si>
    <t/>
  </si>
  <si>
    <t>集計は厚生労働省政策統括官（統計・情報システム管理、労使関係担当）が行い、</t>
    <phoneticPr fontId="3"/>
  </si>
  <si>
    <t>４ 表章記号の規約</t>
    <phoneticPr fontId="3"/>
  </si>
  <si>
    <t xml:space="preserve">計数のない場合 </t>
    <phoneticPr fontId="3"/>
  </si>
  <si>
    <t>－</t>
  </si>
  <si>
    <t xml:space="preserve">計数不明又は計数を表章することが不適当な場合 </t>
    <phoneticPr fontId="3"/>
  </si>
  <si>
    <t>統計項目のありえない場合</t>
    <phoneticPr fontId="3"/>
  </si>
  <si>
    <t xml:space="preserve"> ．</t>
  </si>
  <si>
    <t>計数が微小（0.05未満）の場合</t>
    <phoneticPr fontId="3"/>
  </si>
  <si>
    <t>減少数又は減少率を意味する場合</t>
    <rPh sb="0" eb="2">
      <t>ゲンショウ</t>
    </rPh>
    <rPh sb="2" eb="3">
      <t>スウ</t>
    </rPh>
    <rPh sb="3" eb="4">
      <t>マタ</t>
    </rPh>
    <rPh sb="5" eb="7">
      <t>ゲンショウ</t>
    </rPh>
    <rPh sb="7" eb="8">
      <t>リツ</t>
    </rPh>
    <rPh sb="9" eb="11">
      <t>イミ</t>
    </rPh>
    <rPh sb="13" eb="15">
      <t>バアイ</t>
    </rPh>
    <phoneticPr fontId="3"/>
  </si>
  <si>
    <t>△</t>
    <phoneticPr fontId="3"/>
  </si>
  <si>
    <t>令和６(2024）年</t>
  </si>
  <si>
    <t>医療施設（動態）調査の概況</t>
  </si>
  <si>
    <t>令和　８年　２月</t>
  </si>
  <si>
    <t>令和６年１０月１日から１年間</t>
  </si>
  <si>
    <t>厚生労働省発表後、県において加工集計した。</t>
    <rPh sb="0" eb="2">
      <t>コウセイ</t>
    </rPh>
    <rPh sb="2" eb="5">
      <t>ロウドウショウ</t>
    </rPh>
    <rPh sb="5" eb="7">
      <t>ハッピョウ</t>
    </rPh>
    <rPh sb="7" eb="8">
      <t>ゴ</t>
    </rPh>
    <rPh sb="9" eb="10">
      <t>ケン</t>
    </rPh>
    <rPh sb="14" eb="16">
      <t>カコウ</t>
    </rPh>
    <rPh sb="16" eb="18">
      <t>シュウケイ</t>
    </rPh>
    <phoneticPr fontId="3"/>
  </si>
  <si>
    <t>兵庫県の医療施設は８，４６２施設で、前年に比べ５施設増加している。</t>
    <rPh sb="0" eb="3">
      <t>ヒョウゴケン</t>
    </rPh>
    <rPh sb="26" eb="28">
      <t>ゾウカ</t>
    </rPh>
    <phoneticPr fontId="6"/>
  </si>
  <si>
    <t>「病院」は３４１施設で、前年に比べ３施設減少している。「一般診療所」は５，２３８施設で４２施設増加、</t>
    <rPh sb="18" eb="20">
      <t>シセツ</t>
    </rPh>
    <rPh sb="20" eb="22">
      <t>ゲンショウ</t>
    </rPh>
    <rPh sb="47" eb="49">
      <t>ゾウカ</t>
    </rPh>
    <phoneticPr fontId="6"/>
  </si>
  <si>
    <t>「歯科診療所」は２，８８３施設で３４施設減少している。</t>
    <rPh sb="18" eb="20">
      <t>シセツ</t>
    </rPh>
    <rPh sb="20" eb="22">
      <t>ゲンショウ</t>
    </rPh>
    <phoneticPr fontId="6"/>
  </si>
  <si>
    <t>病院数を施設の種類別にみると、「精神科病院」は３２施設で、前年から増減なし。「一般</t>
    <rPh sb="0" eb="2">
      <t>ビョウイン</t>
    </rPh>
    <rPh sb="29" eb="31">
      <t>ゼンネン</t>
    </rPh>
    <rPh sb="33" eb="35">
      <t>ゾウゲン</t>
    </rPh>
    <phoneticPr fontId="6"/>
  </si>
  <si>
    <t>病院」は３０９施設で、前年に比べ３施設減少している。</t>
    <rPh sb="11" eb="13">
      <t>ゼンネン</t>
    </rPh>
    <rPh sb="14" eb="15">
      <t>クラ</t>
    </rPh>
    <rPh sb="17" eb="19">
      <t>シセツ</t>
    </rPh>
    <rPh sb="19" eb="21">
      <t>ゲンショウ</t>
    </rPh>
    <phoneticPr fontId="6"/>
  </si>
  <si>
    <t>一般病院のうち「療養病床を有する病院」は１４７施設（病院総数の４３．１％）で、前年から</t>
    <rPh sb="39" eb="41">
      <t>ゼンネン</t>
    </rPh>
    <phoneticPr fontId="6"/>
  </si>
  <si>
    <t>増減なし。</t>
    <phoneticPr fontId="3"/>
  </si>
  <si>
    <t>一般診療所は「有床」が１５３施設（一般診療所総数の２．９％）で、前年に比べ２施設減少し、</t>
    <rPh sb="40" eb="42">
      <t>ゲンショウ</t>
    </rPh>
    <phoneticPr fontId="6"/>
  </si>
  <si>
    <t>このうち「療養病床を有する一般診療所」は５施設で、前年に比べ４施設減少している。「無床」は</t>
    <phoneticPr fontId="3"/>
  </si>
  <si>
    <t>５，０８５施設（同９７．１％）で、前年に比べ４４施設増加している。</t>
    <rPh sb="24" eb="26">
      <t>シセツ</t>
    </rPh>
    <rPh sb="26" eb="28">
      <t>ゾウカ</t>
    </rPh>
    <phoneticPr fontId="6"/>
  </si>
  <si>
    <t>医療施設の病床数をみると、全病床数は６５，３７９床で、前年に比べ３１６床減少している。</t>
    <rPh sb="35" eb="36">
      <t>ショウ</t>
    </rPh>
    <rPh sb="36" eb="38">
      <t>ゲンショウ</t>
    </rPh>
    <phoneticPr fontId="6"/>
  </si>
  <si>
    <t>病院は６３，３８６床で、前年に比べ２６６床減少しており、一般診療所は１，９９３床で５０床減少、</t>
    <rPh sb="20" eb="21">
      <t>ユカ</t>
    </rPh>
    <rPh sb="21" eb="23">
      <t>ゲンショウ</t>
    </rPh>
    <rPh sb="44" eb="46">
      <t>ゲンショウ</t>
    </rPh>
    <phoneticPr fontId="6"/>
  </si>
  <si>
    <t>病床の種類別にみると、病院の「一般病床」は３９，６４２床（病院の全病床数の６２．５％）で、</t>
    <rPh sb="0" eb="2">
      <t>ビョウショウ</t>
    </rPh>
    <rPh sb="3" eb="6">
      <t>シュルイベツ</t>
    </rPh>
    <rPh sb="11" eb="13">
      <t>ビョウイン</t>
    </rPh>
    <phoneticPr fontId="6"/>
  </si>
  <si>
    <t>前年に比べ４０床減少、「精神病床」は１１，２２０床（同１７．７％）で２１４床減少、「療養病床」は</t>
    <rPh sb="0" eb="2">
      <t>ゼンネン</t>
    </rPh>
    <rPh sb="7" eb="8">
      <t>ユカ</t>
    </rPh>
    <rPh sb="8" eb="10">
      <t>ゲンショウ</t>
    </rPh>
    <rPh sb="38" eb="40">
      <t>ゲンショウ</t>
    </rPh>
    <phoneticPr fontId="6"/>
  </si>
  <si>
    <t>１２，３６５床（同１９．５％）で２８床増加している。</t>
    <rPh sb="18" eb="19">
      <t>ユカ</t>
    </rPh>
    <rPh sb="19" eb="21">
      <t>ゾウカ</t>
    </rPh>
    <phoneticPr fontId="6"/>
  </si>
  <si>
    <t>一般診療所の「療養病床」は４１床（同２．１％）で、前年からで４１床減少している。</t>
    <rPh sb="32" eb="33">
      <t>ショウ</t>
    </rPh>
    <rPh sb="33" eb="35">
      <t>ゲンショウ</t>
    </rPh>
    <phoneticPr fontId="3"/>
  </si>
  <si>
    <t>１０月１日
現在人口
（単位　千人）
注1</t>
    <rPh sb="19" eb="20">
      <t>チュウ</t>
    </rPh>
    <phoneticPr fontId="3"/>
  </si>
  <si>
    <t>１０月１日
現在人口
注2</t>
    <rPh sb="11" eb="12">
      <t>チュウ</t>
    </rPh>
    <phoneticPr fontId="3"/>
  </si>
  <si>
    <t>注1：　総人口は、総務省統計局「令和６年１０月１日現在人口推計（総人口）」を用いた。</t>
  </si>
  <si>
    <t xml:space="preserve"> 注2：　市区町の人口は、兵庫県統計課「令和６年１０月１日現在兵庫県推計人口」を用いた。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</si>
</sst>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1" formatCode="_ * #,##0_ ;_ * \-#,##0_ ;_ * &quot;-&quot;_ ;_ @_ "/>
    <numFmt numFmtId="43" formatCode="_ * #,##0.00_ ;_ * \-#,##0.00_ ;_ * &quot;-&quot;??_ ;_ @_ "/>
    <numFmt numFmtId="176" formatCode="[DBNum3]ggge&quot;年&quot;"/>
    <numFmt numFmtId="177" formatCode="[DBNum3]ggge&quot;年１０月&quot;"/>
    <numFmt numFmtId="178" formatCode="[DBNum3]ggge&quot;年１０月１日から１年間&quot;"/>
    <numFmt numFmtId="179" formatCode="#,##0;&quot;△ &quot;#,##0"/>
    <numFmt numFmtId="180" formatCode="0.0%;&quot;△&quot;0.0%"/>
    <numFmt numFmtId="181" formatCode="0.0%"/>
    <numFmt numFmtId="182" formatCode="#,##0_ "/>
    <numFmt numFmtId="183" formatCode="0;&quot;△ &quot;0"/>
    <numFmt numFmtId="184" formatCode="_ * #,##0.0_ ;_ * \-#,##0.0_ ;_ * &quot;-&quot;?_ ;_ @_ "/>
    <numFmt numFmtId="188" formatCode="0.0"/>
  </numFmts>
  <fonts count="38">
    <font>
      <sz val="11"/>
      <name val="ＭＳ Ｐゴシック"/>
      <family val="3"/>
      <charset val="128"/>
    </font>
    <font>
      <sz val="12"/>
      <color theme="1"/>
      <name val="MS Gothic"/>
      <family val="2"/>
      <charset val="128"/>
    </font>
    <font>
      <sz val="11"/>
      <name val="ＭＳ Ｐゴシック"/>
      <family val="3"/>
      <charset val="128"/>
    </font>
    <font>
      <sz val="6"/>
      <name val="ＭＳ Ｐゴシック"/>
      <family val="3"/>
      <charset val="128"/>
    </font>
    <font>
      <sz val="10"/>
      <name val="ＭＳ Ｐゴシック"/>
      <family val="3"/>
      <charset val="128"/>
    </font>
    <font>
      <b/>
      <sz val="14"/>
      <name val="ＭＳ Ｐゴシック"/>
      <family val="3"/>
      <charset val="128"/>
    </font>
    <font>
      <sz val="12"/>
      <name val="ＭＳ Ｐゴシック"/>
      <family val="3"/>
      <charset val="128"/>
    </font>
    <font>
      <sz val="14"/>
      <name val="ＭＳ Ｐゴシック"/>
      <family val="3"/>
      <charset val="128"/>
    </font>
    <font>
      <b/>
      <sz val="12"/>
      <name val="ＭＳ Ｐゴシック"/>
      <family val="3"/>
      <charset val="128"/>
    </font>
    <font>
      <sz val="9"/>
      <name val="ＭＳ Ｐゴシック"/>
      <family val="3"/>
      <charset val="128"/>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2"/>
      <color theme="1"/>
      <name val="ＭＳ Ｐゴシック"/>
      <family val="3"/>
      <charset val="128"/>
    </font>
    <font>
      <b/>
      <sz val="12"/>
      <color theme="1"/>
      <name val="ＭＳ Ｐゴシック"/>
      <family val="3"/>
      <charset val="128"/>
    </font>
    <font>
      <sz val="12"/>
      <color rgb="FF00B0F0"/>
      <name val="ＭＳ Ｐゴシック"/>
      <family val="3"/>
      <charset val="128"/>
    </font>
    <font>
      <b/>
      <sz val="12"/>
      <color rgb="FFFF0000"/>
      <name val="ＭＳ Ｐゴシック"/>
      <family val="3"/>
      <charset val="128"/>
    </font>
    <font>
      <sz val="12"/>
      <color rgb="FFFF0000"/>
      <name val="ＭＳ Ｐゴシック"/>
      <family val="3"/>
      <charset val="128"/>
    </font>
    <font>
      <sz val="12"/>
      <color rgb="FFC00000"/>
      <name val="ＭＳ Ｐゴシック"/>
      <family val="3"/>
      <charset val="128"/>
    </font>
    <font>
      <sz val="10"/>
      <color rgb="FFC00000"/>
      <name val="ＭＳ Ｐゴシック"/>
      <family val="3"/>
      <charset val="128"/>
    </font>
    <font>
      <sz val="12"/>
      <color rgb="FF00B0F0"/>
      <name val="MS Gothic"/>
      <family val="2"/>
      <charset val="128"/>
    </font>
    <font>
      <sz val="11"/>
      <name val="ＭＳ Ｐ明朝"/>
      <family val="1"/>
      <charset val="128"/>
    </font>
    <font>
      <b/>
      <sz val="14"/>
      <color rgb="FFC00000"/>
      <name val="ＭＳ Ｐゴシック"/>
      <family val="3"/>
      <charset val="128"/>
    </font>
    <font>
      <b/>
      <sz val="11"/>
      <name val="ＭＳ Ｐゴシック"/>
      <family val="3"/>
      <charset val="128"/>
    </font>
  </fonts>
  <fills count="37">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F2F2F2"/>
      </patternFill>
    </fill>
    <fill>
      <patternFill patternType="solid">
        <fgColor rgb="FFFFCC99"/>
      </patternFill>
    </fill>
    <fill>
      <patternFill patternType="solid">
        <fgColor rgb="FFC6EFCE"/>
      </patternFill>
    </fill>
    <fill>
      <patternFill patternType="solid">
        <fgColor rgb="FFFFFFFF"/>
        <bgColor indexed="64"/>
      </patternFill>
    </fill>
    <fill>
      <patternFill patternType="solid">
        <fgColor theme="0"/>
        <bgColor indexed="64"/>
      </patternFill>
    </fill>
    <fill>
      <patternFill patternType="solid">
        <fgColor rgb="FFFFFF00"/>
        <bgColor indexed="64"/>
      </patternFill>
    </fill>
    <fill>
      <patternFill patternType="solid">
        <fgColor rgb="FFFFFFCC"/>
        <bgColor indexed="64"/>
      </patternFill>
    </fill>
  </fills>
  <borders count="4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bottom style="hair">
        <color indexed="64"/>
      </bottom>
      <diagonal/>
    </border>
    <border>
      <left style="thin">
        <color indexed="64"/>
      </left>
      <right style="thin">
        <color indexed="64"/>
      </right>
      <top style="dashed">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double">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uble">
        <color indexed="64"/>
      </right>
      <top style="thin">
        <color indexed="64"/>
      </top>
      <bottom/>
      <diagonal/>
    </border>
    <border>
      <left/>
      <right style="thin">
        <color indexed="64"/>
      </right>
      <top style="thin">
        <color indexed="64"/>
      </top>
      <bottom/>
      <diagonal/>
    </border>
    <border>
      <left style="thin">
        <color indexed="64"/>
      </left>
      <right style="double">
        <color indexed="64"/>
      </right>
      <top/>
      <bottom/>
      <diagonal/>
    </border>
    <border>
      <left/>
      <right style="thin">
        <color indexed="64"/>
      </right>
      <top/>
      <bottom/>
      <diagonal/>
    </border>
    <border>
      <left style="thin">
        <color indexed="64"/>
      </left>
      <right style="double">
        <color indexed="64"/>
      </right>
      <top/>
      <bottom style="thin">
        <color indexed="64"/>
      </bottom>
      <diagonal/>
    </border>
    <border>
      <left/>
      <right style="thin">
        <color indexed="64"/>
      </right>
      <top/>
      <bottom style="thin">
        <color indexed="64"/>
      </bottom>
      <diagonal/>
    </border>
    <border>
      <left style="thin">
        <color indexed="64"/>
      </left>
      <right style="double">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double">
        <color indexed="64"/>
      </right>
      <top/>
      <bottom style="hair">
        <color indexed="64"/>
      </bottom>
      <diagonal/>
    </border>
    <border>
      <left style="thin">
        <color indexed="64"/>
      </left>
      <right style="double">
        <color indexed="64"/>
      </right>
      <top style="hair">
        <color indexed="64"/>
      </top>
      <bottom style="hair">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dashed">
        <color indexed="64"/>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double">
        <color indexed="64"/>
      </right>
      <top style="dashed">
        <color indexed="64"/>
      </top>
      <bottom style="dashed">
        <color indexed="64"/>
      </bottom>
      <diagonal/>
    </border>
    <border>
      <left/>
      <right/>
      <top style="thin">
        <color indexed="64"/>
      </top>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style="thin">
        <color indexed="64"/>
      </right>
      <top style="dotted">
        <color indexed="64"/>
      </top>
      <bottom style="dotted">
        <color indexed="64"/>
      </bottom>
      <diagonal/>
    </border>
  </borders>
  <cellStyleXfs count="53">
    <xf numFmtId="0" fontId="0" fillId="0" borderId="0"/>
    <xf numFmtId="0" fontId="10" fillId="2" borderId="0" applyNumberFormat="0" applyBorder="0" applyAlignment="0" applyProtection="0">
      <alignment vertical="center"/>
    </xf>
    <xf numFmtId="0" fontId="10" fillId="3" borderId="0" applyNumberFormat="0" applyBorder="0" applyAlignment="0" applyProtection="0">
      <alignment vertical="center"/>
    </xf>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1" borderId="0" applyNumberFormat="0" applyBorder="0" applyAlignment="0" applyProtection="0">
      <alignment vertical="center"/>
    </xf>
    <xf numFmtId="0" fontId="10" fillId="12" borderId="0" applyNumberFormat="0" applyBorder="0" applyAlignment="0" applyProtection="0">
      <alignment vertical="center"/>
    </xf>
    <xf numFmtId="0" fontId="10"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9" borderId="0" applyNumberFormat="0" applyBorder="0" applyAlignment="0" applyProtection="0">
      <alignment vertical="center"/>
    </xf>
    <xf numFmtId="0" fontId="11" fillId="20" borderId="0" applyNumberFormat="0" applyBorder="0" applyAlignment="0" applyProtection="0">
      <alignment vertical="center"/>
    </xf>
    <xf numFmtId="0" fontId="11" fillId="21" borderId="0" applyNumberFormat="0" applyBorder="0" applyAlignment="0" applyProtection="0">
      <alignment vertical="center"/>
    </xf>
    <xf numFmtId="0" fontId="11"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11" fillId="25" borderId="0" applyNumberFormat="0" applyBorder="0" applyAlignment="0" applyProtection="0">
      <alignment vertical="center"/>
    </xf>
    <xf numFmtId="0" fontId="12" fillId="0" borderId="0" applyNumberFormat="0" applyFill="0" applyBorder="0" applyAlignment="0" applyProtection="0">
      <alignment vertical="center"/>
    </xf>
    <xf numFmtId="0" fontId="13" fillId="26" borderId="38" applyNumberFormat="0" applyAlignment="0" applyProtection="0">
      <alignment vertical="center"/>
    </xf>
    <xf numFmtId="0" fontId="14" fillId="27" borderId="0" applyNumberFormat="0" applyBorder="0" applyAlignment="0" applyProtection="0">
      <alignment vertical="center"/>
    </xf>
    <xf numFmtId="9" fontId="2" fillId="0" borderId="0" applyFont="0" applyFill="0" applyBorder="0" applyAlignment="0" applyProtection="0">
      <alignment vertical="center"/>
    </xf>
    <xf numFmtId="9" fontId="2" fillId="0" borderId="0" applyFont="0" applyFill="0" applyBorder="0" applyAlignment="0" applyProtection="0"/>
    <xf numFmtId="0" fontId="10" fillId="28" borderId="39" applyNumberFormat="0" applyFont="0" applyAlignment="0" applyProtection="0">
      <alignment vertical="center"/>
    </xf>
    <xf numFmtId="0" fontId="15" fillId="0" borderId="40" applyNumberFormat="0" applyFill="0" applyAlignment="0" applyProtection="0">
      <alignment vertical="center"/>
    </xf>
    <xf numFmtId="0" fontId="16" fillId="29" borderId="0" applyNumberFormat="0" applyBorder="0" applyAlignment="0" applyProtection="0">
      <alignment vertical="center"/>
    </xf>
    <xf numFmtId="0" fontId="17" fillId="30" borderId="41" applyNumberFormat="0" applyAlignment="0" applyProtection="0">
      <alignment vertical="center"/>
    </xf>
    <xf numFmtId="0" fontId="18" fillId="0" borderId="0" applyNumberFormat="0" applyFill="0" applyBorder="0" applyAlignment="0" applyProtection="0">
      <alignment vertical="center"/>
    </xf>
    <xf numFmtId="38" fontId="2" fillId="0" borderId="0" applyFont="0" applyFill="0" applyBorder="0" applyAlignment="0" applyProtection="0"/>
    <xf numFmtId="38" fontId="2" fillId="0" borderId="0" applyFont="0" applyFill="0" applyBorder="0" applyAlignment="0" applyProtection="0">
      <alignment vertical="center"/>
    </xf>
    <xf numFmtId="0" fontId="19" fillId="0" borderId="42" applyNumberFormat="0" applyFill="0" applyAlignment="0" applyProtection="0">
      <alignment vertical="center"/>
    </xf>
    <xf numFmtId="0" fontId="20" fillId="0" borderId="43" applyNumberFormat="0" applyFill="0" applyAlignment="0" applyProtection="0">
      <alignment vertical="center"/>
    </xf>
    <xf numFmtId="0" fontId="21" fillId="0" borderId="44" applyNumberFormat="0" applyFill="0" applyAlignment="0" applyProtection="0">
      <alignment vertical="center"/>
    </xf>
    <xf numFmtId="0" fontId="21" fillId="0" borderId="0" applyNumberFormat="0" applyFill="0" applyBorder="0" applyAlignment="0" applyProtection="0">
      <alignment vertical="center"/>
    </xf>
    <xf numFmtId="0" fontId="22" fillId="0" borderId="45" applyNumberFormat="0" applyFill="0" applyAlignment="0" applyProtection="0">
      <alignment vertical="center"/>
    </xf>
    <xf numFmtId="0" fontId="23" fillId="30" borderId="46" applyNumberFormat="0" applyAlignment="0" applyProtection="0">
      <alignment vertical="center"/>
    </xf>
    <xf numFmtId="0" fontId="24" fillId="0" borderId="0" applyNumberFormat="0" applyFill="0" applyBorder="0" applyAlignment="0" applyProtection="0">
      <alignment vertical="center"/>
    </xf>
    <xf numFmtId="0" fontId="25" fillId="31" borderId="41" applyNumberFormat="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10" fillId="0" borderId="0">
      <alignment vertical="center"/>
    </xf>
    <xf numFmtId="0" fontId="10" fillId="0" borderId="0">
      <alignment vertical="center"/>
    </xf>
    <xf numFmtId="0" fontId="26" fillId="32" borderId="0" applyNumberFormat="0" applyBorder="0" applyAlignment="0" applyProtection="0">
      <alignment vertical="center"/>
    </xf>
    <xf numFmtId="38" fontId="2" fillId="0" borderId="0" applyFont="0" applyFill="0" applyBorder="0" applyAlignment="0" applyProtection="0">
      <alignment vertical="center"/>
    </xf>
    <xf numFmtId="0" fontId="1" fillId="0" borderId="0">
      <alignment vertical="center"/>
    </xf>
  </cellStyleXfs>
  <cellXfs count="305">
    <xf numFmtId="0" fontId="0" fillId="0" borderId="0" xfId="0"/>
    <xf numFmtId="0" fontId="6" fillId="33" borderId="0" xfId="47" applyFont="1" applyFill="1">
      <alignment vertical="center"/>
    </xf>
    <xf numFmtId="0" fontId="4" fillId="33" borderId="0" xfId="47" applyFont="1" applyFill="1">
      <alignment vertical="center"/>
    </xf>
    <xf numFmtId="0" fontId="6" fillId="33" borderId="0" xfId="47" applyFont="1" applyFill="1" applyAlignment="1">
      <alignment horizontal="center" vertical="center"/>
    </xf>
    <xf numFmtId="0" fontId="6" fillId="33" borderId="0" xfId="47" applyFont="1" applyFill="1" applyAlignment="1">
      <alignment horizontal="left" vertical="center" indent="1"/>
    </xf>
    <xf numFmtId="0" fontId="6" fillId="33" borderId="0" xfId="0" applyFont="1" applyFill="1" applyAlignment="1">
      <alignment vertical="center"/>
    </xf>
    <xf numFmtId="49" fontId="6" fillId="33" borderId="0" xfId="0" applyNumberFormat="1" applyFont="1" applyFill="1" applyAlignment="1">
      <alignment vertical="center"/>
    </xf>
    <xf numFmtId="0" fontId="0" fillId="33" borderId="0" xfId="0" applyFill="1" applyAlignment="1">
      <alignment vertical="center"/>
    </xf>
    <xf numFmtId="0" fontId="4" fillId="33" borderId="0" xfId="0" applyFont="1" applyFill="1" applyAlignment="1">
      <alignment vertical="center"/>
    </xf>
    <xf numFmtId="0" fontId="0" fillId="33" borderId="0" xfId="0" applyFill="1"/>
    <xf numFmtId="49" fontId="7" fillId="33" borderId="0" xfId="0" applyNumberFormat="1" applyFont="1" applyFill="1" applyAlignment="1">
      <alignment horizontal="center" vertical="center"/>
    </xf>
    <xf numFmtId="0" fontId="4" fillId="33" borderId="0" xfId="0" applyFont="1" applyFill="1"/>
    <xf numFmtId="41" fontId="6" fillId="33" borderId="0" xfId="0" applyNumberFormat="1" applyFont="1" applyFill="1" applyAlignment="1">
      <alignment vertical="center"/>
    </xf>
    <xf numFmtId="41" fontId="8" fillId="33" borderId="0" xfId="0" applyNumberFormat="1" applyFont="1" applyFill="1" applyAlignment="1">
      <alignment vertical="center"/>
    </xf>
    <xf numFmtId="41" fontId="6" fillId="33" borderId="26" xfId="0" applyNumberFormat="1" applyFont="1" applyFill="1" applyBorder="1" applyAlignment="1">
      <alignment horizontal="center" vertical="center"/>
    </xf>
    <xf numFmtId="41" fontId="6" fillId="33" borderId="1" xfId="0" applyNumberFormat="1" applyFont="1" applyFill="1" applyBorder="1" applyAlignment="1">
      <alignment horizontal="center" vertical="center"/>
    </xf>
    <xf numFmtId="41" fontId="6" fillId="33" borderId="2" xfId="0" applyNumberFormat="1" applyFont="1" applyFill="1" applyBorder="1" applyAlignment="1">
      <alignment horizontal="center" vertical="center"/>
    </xf>
    <xf numFmtId="0" fontId="5" fillId="33" borderId="1" xfId="0" applyFont="1" applyFill="1" applyBorder="1" applyAlignment="1">
      <alignment vertical="center"/>
    </xf>
    <xf numFmtId="0" fontId="8" fillId="34" borderId="0" xfId="0" applyFont="1" applyFill="1" applyAlignment="1">
      <alignment vertical="center"/>
    </xf>
    <xf numFmtId="0" fontId="8" fillId="33" borderId="0" xfId="0" applyFont="1" applyFill="1" applyAlignment="1">
      <alignment vertical="center"/>
    </xf>
    <xf numFmtId="0" fontId="6" fillId="0" borderId="27" xfId="0" applyFont="1" applyBorder="1" applyAlignment="1">
      <alignment horizontal="distributed" vertical="center" indent="1"/>
    </xf>
    <xf numFmtId="0" fontId="6" fillId="0" borderId="4" xfId="0" applyFont="1" applyBorder="1" applyAlignment="1">
      <alignment horizontal="distributed" vertical="center" indent="1"/>
    </xf>
    <xf numFmtId="0" fontId="6" fillId="0" borderId="5" xfId="0" applyFont="1" applyBorder="1" applyAlignment="1">
      <alignment horizontal="distributed" vertical="center" indent="1"/>
    </xf>
    <xf numFmtId="0" fontId="6" fillId="0" borderId="4" xfId="0" applyFont="1" applyBorder="1" applyAlignment="1">
      <alignment horizontal="left" vertical="center" indent="1"/>
    </xf>
    <xf numFmtId="0" fontId="6" fillId="0" borderId="4" xfId="0" applyFont="1" applyBorder="1" applyAlignment="1">
      <alignment horizontal="center" vertical="center"/>
    </xf>
    <xf numFmtId="0" fontId="5" fillId="33" borderId="0" xfId="0" applyFont="1" applyFill="1" applyAlignment="1">
      <alignment vertical="center"/>
    </xf>
    <xf numFmtId="41" fontId="6" fillId="0" borderId="4" xfId="35" applyNumberFormat="1" applyFont="1" applyFill="1" applyBorder="1" applyAlignment="1">
      <alignment horizontal="right" vertical="center"/>
    </xf>
    <xf numFmtId="41" fontId="6" fillId="0" borderId="27" xfId="35" applyNumberFormat="1" applyFont="1" applyFill="1" applyBorder="1" applyAlignment="1">
      <alignment horizontal="right" vertical="center"/>
    </xf>
    <xf numFmtId="41" fontId="6" fillId="0" borderId="0" xfId="35" applyNumberFormat="1" applyFont="1" applyFill="1" applyBorder="1" applyAlignment="1">
      <alignment horizontal="right" vertical="center"/>
    </xf>
    <xf numFmtId="41" fontId="6" fillId="0" borderId="5" xfId="35" applyNumberFormat="1" applyFont="1" applyFill="1" applyBorder="1" applyAlignment="1">
      <alignment horizontal="right" vertical="center"/>
    </xf>
    <xf numFmtId="41" fontId="6" fillId="0" borderId="1" xfId="35" applyNumberFormat="1" applyFont="1" applyFill="1" applyBorder="1" applyAlignment="1">
      <alignment horizontal="right" vertical="center"/>
    </xf>
    <xf numFmtId="41" fontId="6" fillId="0" borderId="26" xfId="35" applyNumberFormat="1" applyFont="1" applyFill="1" applyBorder="1" applyAlignment="1">
      <alignment horizontal="right" vertical="center"/>
    </xf>
    <xf numFmtId="0" fontId="9" fillId="0" borderId="4" xfId="0" applyFont="1" applyBorder="1" applyAlignment="1">
      <alignment horizontal="center" vertical="center"/>
    </xf>
    <xf numFmtId="41" fontId="6" fillId="0" borderId="3" xfId="35" applyNumberFormat="1" applyFont="1" applyFill="1" applyBorder="1" applyAlignment="1">
      <alignment horizontal="right" vertical="center"/>
    </xf>
    <xf numFmtId="0" fontId="0" fillId="33" borderId="0" xfId="0" applyFill="1" applyAlignment="1">
      <alignment horizontal="left" vertical="center"/>
    </xf>
    <xf numFmtId="0" fontId="0" fillId="33" borderId="0" xfId="0" applyFill="1" applyAlignment="1">
      <alignment horizontal="center" vertical="center"/>
    </xf>
    <xf numFmtId="0" fontId="27" fillId="33" borderId="0" xfId="47" applyFont="1" applyFill="1">
      <alignment vertical="center"/>
    </xf>
    <xf numFmtId="0" fontId="27" fillId="33" borderId="0" xfId="47" applyFont="1" applyFill="1" applyAlignment="1">
      <alignment horizontal="left" vertical="center" indent="1"/>
    </xf>
    <xf numFmtId="41" fontId="27" fillId="0" borderId="4" xfId="47" applyNumberFormat="1" applyFont="1" applyBorder="1" applyAlignment="1">
      <alignment horizontal="right" vertical="center" shrinkToFit="1"/>
    </xf>
    <xf numFmtId="41" fontId="27" fillId="0" borderId="5" xfId="47" applyNumberFormat="1" applyFont="1" applyBorder="1" applyAlignment="1">
      <alignment horizontal="right" vertical="center" shrinkToFit="1"/>
    </xf>
    <xf numFmtId="41" fontId="28" fillId="33" borderId="3" xfId="47" applyNumberFormat="1" applyFont="1" applyFill="1" applyBorder="1" applyAlignment="1">
      <alignment horizontal="right" vertical="center" shrinkToFit="1"/>
    </xf>
    <xf numFmtId="41" fontId="28" fillId="33" borderId="28" xfId="47" applyNumberFormat="1" applyFont="1" applyFill="1" applyBorder="1" applyAlignment="1">
      <alignment horizontal="right" vertical="center" shrinkToFit="1"/>
    </xf>
    <xf numFmtId="41" fontId="27" fillId="0" borderId="7" xfId="47" applyNumberFormat="1" applyFont="1" applyBorder="1" applyAlignment="1">
      <alignment horizontal="right" vertical="center" shrinkToFit="1"/>
    </xf>
    <xf numFmtId="41" fontId="28" fillId="33" borderId="6" xfId="47" applyNumberFormat="1" applyFont="1" applyFill="1" applyBorder="1" applyAlignment="1">
      <alignment horizontal="right" vertical="center" shrinkToFit="1"/>
    </xf>
    <xf numFmtId="0" fontId="5" fillId="33" borderId="0" xfId="0" applyFont="1" applyFill="1" applyAlignment="1">
      <alignment horizontal="center" vertical="center"/>
    </xf>
    <xf numFmtId="41" fontId="6" fillId="33" borderId="5" xfId="0" applyNumberFormat="1" applyFont="1" applyFill="1" applyBorder="1" applyAlignment="1">
      <alignment horizontal="center" vertical="center"/>
    </xf>
    <xf numFmtId="41" fontId="29" fillId="0" borderId="4" xfId="47" applyNumberFormat="1" applyFont="1" applyBorder="1" applyAlignment="1">
      <alignment horizontal="right" vertical="center" shrinkToFit="1"/>
    </xf>
    <xf numFmtId="41" fontId="29" fillId="0" borderId="5" xfId="47" applyNumberFormat="1" applyFont="1" applyBorder="1" applyAlignment="1">
      <alignment horizontal="right" vertical="center" shrinkToFit="1"/>
    </xf>
    <xf numFmtId="41" fontId="29" fillId="0" borderId="7" xfId="47" applyNumberFormat="1" applyFont="1" applyBorder="1" applyAlignment="1">
      <alignment horizontal="right" vertical="center" shrinkToFit="1"/>
    </xf>
    <xf numFmtId="41" fontId="29" fillId="0" borderId="9" xfId="47" applyNumberFormat="1" applyFont="1" applyBorder="1" applyAlignment="1">
      <alignment horizontal="right" vertical="center" shrinkToFit="1"/>
    </xf>
    <xf numFmtId="41" fontId="30" fillId="33" borderId="28" xfId="47" applyNumberFormat="1" applyFont="1" applyFill="1" applyBorder="1" applyAlignment="1">
      <alignment horizontal="right" vertical="center" shrinkToFit="1"/>
    </xf>
    <xf numFmtId="41" fontId="31" fillId="0" borderId="4" xfId="47" applyNumberFormat="1" applyFont="1" applyBorder="1" applyAlignment="1">
      <alignment horizontal="right" vertical="center" shrinkToFit="1"/>
    </xf>
    <xf numFmtId="0" fontId="27" fillId="33" borderId="27" xfId="47" applyFont="1" applyFill="1" applyBorder="1" applyAlignment="1">
      <alignment horizontal="center" vertical="center" wrapText="1"/>
    </xf>
    <xf numFmtId="41" fontId="30" fillId="0" borderId="4" xfId="47" applyNumberFormat="1" applyFont="1" applyBorder="1" applyAlignment="1">
      <alignment horizontal="right" vertical="center" shrinkToFit="1"/>
    </xf>
    <xf numFmtId="41" fontId="27" fillId="33" borderId="5" xfId="47" applyNumberFormat="1" applyFont="1" applyFill="1" applyBorder="1" applyAlignment="1">
      <alignment horizontal="center" vertical="center" wrapText="1"/>
    </xf>
    <xf numFmtId="41" fontId="27" fillId="33" borderId="24" xfId="47" applyNumberFormat="1" applyFont="1" applyFill="1" applyBorder="1" applyAlignment="1">
      <alignment horizontal="center" vertical="center" wrapText="1"/>
    </xf>
    <xf numFmtId="0" fontId="27" fillId="35" borderId="24" xfId="47" applyFont="1" applyFill="1" applyBorder="1" applyAlignment="1">
      <alignment horizontal="center" vertical="center" wrapText="1"/>
    </xf>
    <xf numFmtId="0" fontId="27" fillId="35" borderId="5" xfId="47" applyFont="1" applyFill="1" applyBorder="1" applyAlignment="1">
      <alignment horizontal="center" vertical="center" wrapText="1"/>
    </xf>
    <xf numFmtId="41" fontId="28" fillId="35" borderId="5" xfId="47" applyNumberFormat="1" applyFont="1" applyFill="1" applyBorder="1" applyAlignment="1">
      <alignment horizontal="right" vertical="center"/>
    </xf>
    <xf numFmtId="56" fontId="6" fillId="33" borderId="0" xfId="47" applyNumberFormat="1" applyFont="1" applyFill="1">
      <alignment vertical="center"/>
    </xf>
    <xf numFmtId="41" fontId="28" fillId="0" borderId="28" xfId="47" applyNumberFormat="1" applyFont="1" applyBorder="1" applyAlignment="1">
      <alignment horizontal="right" vertical="center" shrinkToFit="1"/>
    </xf>
    <xf numFmtId="176" fontId="6" fillId="33" borderId="2" xfId="0" applyNumberFormat="1" applyFont="1" applyFill="1" applyBorder="1" applyAlignment="1">
      <alignment horizontal="center" vertical="center"/>
    </xf>
    <xf numFmtId="41" fontId="6" fillId="0" borderId="4" xfId="0" applyNumberFormat="1" applyFont="1" applyBorder="1" applyAlignment="1">
      <alignment vertical="center"/>
    </xf>
    <xf numFmtId="41" fontId="6" fillId="0" borderId="4" xfId="0" applyNumberFormat="1" applyFont="1" applyBorder="1" applyAlignment="1">
      <alignment horizontal="right" vertical="center"/>
    </xf>
    <xf numFmtId="41" fontId="6" fillId="0" borderId="5" xfId="0" applyNumberFormat="1" applyFont="1" applyBorder="1" applyAlignment="1">
      <alignment vertical="center"/>
    </xf>
    <xf numFmtId="182" fontId="6" fillId="33" borderId="0" xfId="0" applyNumberFormat="1" applyFont="1" applyFill="1" applyAlignment="1">
      <alignment vertical="center"/>
    </xf>
    <xf numFmtId="41" fontId="6" fillId="0" borderId="2" xfId="0" applyNumberFormat="1" applyFont="1" applyBorder="1" applyAlignment="1">
      <alignment vertical="center"/>
    </xf>
    <xf numFmtId="184" fontId="6" fillId="0" borderId="4" xfId="0" applyNumberFormat="1" applyFont="1" applyBorder="1" applyAlignment="1">
      <alignment vertical="center"/>
    </xf>
    <xf numFmtId="184" fontId="6" fillId="0" borderId="4" xfId="0" applyNumberFormat="1" applyFont="1" applyBorder="1" applyAlignment="1">
      <alignment horizontal="right" vertical="center"/>
    </xf>
    <xf numFmtId="184" fontId="6" fillId="0" borderId="5" xfId="0" applyNumberFormat="1" applyFont="1" applyBorder="1" applyAlignment="1">
      <alignment vertical="center"/>
    </xf>
    <xf numFmtId="0" fontId="6" fillId="0" borderId="0" xfId="47" applyFont="1">
      <alignment vertical="center"/>
    </xf>
    <xf numFmtId="0" fontId="6" fillId="0" borderId="0" xfId="47" applyFont="1" applyAlignment="1">
      <alignment horizontal="center" vertical="center"/>
    </xf>
    <xf numFmtId="0" fontId="32" fillId="33" borderId="0" xfId="47" applyFont="1" applyFill="1">
      <alignment vertical="center"/>
    </xf>
    <xf numFmtId="0" fontId="32" fillId="33" borderId="0" xfId="47" applyFont="1" applyFill="1" applyAlignment="1">
      <alignment horizontal="center" vertical="center"/>
    </xf>
    <xf numFmtId="0" fontId="33" fillId="33" borderId="0" xfId="47" applyFont="1" applyFill="1">
      <alignment vertical="center"/>
    </xf>
    <xf numFmtId="0" fontId="33" fillId="36" borderId="0" xfId="47" applyFont="1" applyFill="1">
      <alignment vertical="center"/>
    </xf>
    <xf numFmtId="0" fontId="32" fillId="36" borderId="0" xfId="47" applyFont="1" applyFill="1">
      <alignment vertical="center"/>
    </xf>
    <xf numFmtId="0" fontId="0" fillId="0" borderId="0" xfId="0" applyAlignment="1">
      <alignment vertical="center"/>
    </xf>
    <xf numFmtId="0" fontId="34" fillId="0" borderId="0" xfId="0" applyFont="1" applyAlignment="1">
      <alignment vertical="center"/>
    </xf>
    <xf numFmtId="0" fontId="36" fillId="33" borderId="0" xfId="0" applyFont="1" applyFill="1" applyAlignment="1">
      <alignment vertical="center"/>
    </xf>
    <xf numFmtId="0" fontId="6" fillId="33" borderId="5" xfId="0" applyFont="1" applyFill="1" applyBorder="1" applyAlignment="1">
      <alignment horizontal="center" vertical="center" wrapText="1"/>
    </xf>
    <xf numFmtId="176" fontId="5" fillId="33" borderId="0" xfId="0" applyNumberFormat="1" applyFont="1" applyFill="1" applyAlignment="1">
      <alignment horizontal="center" vertical="center"/>
    </xf>
    <xf numFmtId="0" fontId="6" fillId="33" borderId="0" xfId="0" applyFont="1" applyFill="1" applyAlignment="1">
      <alignment horizontal="center" vertical="center"/>
    </xf>
    <xf numFmtId="0" fontId="0" fillId="33" borderId="0" xfId="0" applyFill="1" applyAlignment="1">
      <alignment horizontal="left" vertical="center"/>
    </xf>
    <xf numFmtId="0" fontId="0" fillId="33" borderId="0" xfId="0" applyFill="1" applyAlignment="1">
      <alignment horizontal="center"/>
    </xf>
    <xf numFmtId="0" fontId="0" fillId="33" borderId="0" xfId="0" applyFill="1" applyAlignment="1">
      <alignment horizontal="center" vertical="center"/>
    </xf>
    <xf numFmtId="177" fontId="6" fillId="33" borderId="0" xfId="0" applyNumberFormat="1" applyFont="1" applyFill="1" applyAlignment="1">
      <alignment horizontal="center" vertical="center"/>
    </xf>
    <xf numFmtId="0" fontId="6" fillId="33" borderId="3" xfId="0" applyFont="1" applyFill="1" applyBorder="1" applyAlignment="1">
      <alignment horizontal="distributed" vertical="center" indent="1"/>
    </xf>
    <xf numFmtId="0" fontId="6" fillId="33" borderId="4" xfId="0" applyFont="1" applyFill="1" applyBorder="1" applyAlignment="1">
      <alignment horizontal="distributed" vertical="center" indent="1"/>
    </xf>
    <xf numFmtId="0" fontId="6" fillId="33" borderId="5" xfId="0" applyFont="1" applyFill="1" applyBorder="1" applyAlignment="1">
      <alignment horizontal="distributed" vertical="center" indent="1"/>
    </xf>
    <xf numFmtId="176" fontId="6" fillId="33" borderId="23" xfId="0" applyNumberFormat="1" applyFont="1" applyFill="1" applyBorder="1" applyAlignment="1">
      <alignment horizontal="center" vertical="center"/>
    </xf>
    <xf numFmtId="176" fontId="6" fillId="33" borderId="33" xfId="0" applyNumberFormat="1" applyFont="1" applyFill="1" applyBorder="1" applyAlignment="1">
      <alignment horizontal="center" vertical="center"/>
    </xf>
    <xf numFmtId="176" fontId="6" fillId="33" borderId="12" xfId="0" applyNumberFormat="1" applyFont="1" applyFill="1" applyBorder="1" applyAlignment="1">
      <alignment horizontal="center" vertical="center"/>
    </xf>
    <xf numFmtId="41" fontId="6" fillId="33" borderId="23" xfId="0" applyNumberFormat="1" applyFont="1" applyFill="1" applyBorder="1" applyAlignment="1">
      <alignment horizontal="center" vertical="center"/>
    </xf>
    <xf numFmtId="41" fontId="6" fillId="33" borderId="33" xfId="0" applyNumberFormat="1" applyFont="1" applyFill="1" applyBorder="1" applyAlignment="1">
      <alignment horizontal="center" vertical="center"/>
    </xf>
    <xf numFmtId="41" fontId="6" fillId="33" borderId="12" xfId="0" applyNumberFormat="1" applyFont="1" applyFill="1" applyBorder="1" applyAlignment="1">
      <alignment horizontal="center" vertical="center"/>
    </xf>
    <xf numFmtId="41" fontId="6" fillId="33" borderId="3" xfId="0" applyNumberFormat="1" applyFont="1" applyFill="1" applyBorder="1" applyAlignment="1">
      <alignment horizontal="center" vertical="center" wrapText="1"/>
    </xf>
    <xf numFmtId="41" fontId="6" fillId="33" borderId="5" xfId="0" applyNumberFormat="1" applyFont="1" applyFill="1" applyBorder="1" applyAlignment="1">
      <alignment horizontal="center" vertical="center"/>
    </xf>
    <xf numFmtId="0" fontId="6" fillId="33" borderId="32" xfId="0" applyFont="1" applyFill="1" applyBorder="1" applyAlignment="1">
      <alignment horizontal="center" vertical="center" wrapText="1"/>
    </xf>
    <xf numFmtId="0" fontId="6" fillId="33" borderId="1" xfId="0" applyFont="1" applyFill="1" applyBorder="1" applyAlignment="1">
      <alignment horizontal="center" vertical="center" wrapText="1"/>
    </xf>
    <xf numFmtId="0" fontId="6" fillId="33" borderId="3" xfId="0" applyFont="1" applyFill="1" applyBorder="1" applyAlignment="1">
      <alignment horizontal="center" vertical="center" wrapText="1"/>
    </xf>
    <xf numFmtId="0" fontId="6" fillId="33" borderId="5" xfId="0" applyFont="1" applyFill="1" applyBorder="1" applyAlignment="1">
      <alignment horizontal="center" vertical="center" wrapText="1"/>
    </xf>
    <xf numFmtId="0" fontId="6" fillId="33" borderId="3" xfId="0" applyFont="1" applyFill="1" applyBorder="1" applyAlignment="1">
      <alignment horizontal="center" vertical="center"/>
    </xf>
    <xf numFmtId="0" fontId="6" fillId="33" borderId="5" xfId="0" applyFont="1" applyFill="1" applyBorder="1" applyAlignment="1">
      <alignment horizontal="center" vertical="center"/>
    </xf>
    <xf numFmtId="176" fontId="6" fillId="0" borderId="23" xfId="0" applyNumberFormat="1" applyFont="1" applyBorder="1" applyAlignment="1">
      <alignment horizontal="center" vertical="center"/>
    </xf>
    <xf numFmtId="176" fontId="6" fillId="0" borderId="33" xfId="0" applyNumberFormat="1" applyFont="1" applyBorder="1" applyAlignment="1">
      <alignment horizontal="center" vertical="center"/>
    </xf>
    <xf numFmtId="176" fontId="6" fillId="0" borderId="12" xfId="0" applyNumberFormat="1" applyFont="1" applyBorder="1" applyAlignment="1">
      <alignment horizontal="center" vertical="center"/>
    </xf>
    <xf numFmtId="0" fontId="6" fillId="33" borderId="33" xfId="0" applyFont="1" applyFill="1" applyBorder="1" applyAlignment="1">
      <alignment horizontal="center" vertical="center"/>
    </xf>
    <xf numFmtId="0" fontId="6" fillId="33" borderId="12" xfId="0" applyFont="1" applyFill="1" applyBorder="1" applyAlignment="1">
      <alignment horizontal="center" vertical="center"/>
    </xf>
    <xf numFmtId="0" fontId="0" fillId="0" borderId="0" xfId="0" applyFont="1" applyFill="1"/>
    <xf numFmtId="0" fontId="37" fillId="0" borderId="0" xfId="0" applyFont="1" applyFill="1" applyAlignment="1">
      <alignment horizontal="left" readingOrder="1"/>
    </xf>
    <xf numFmtId="0" fontId="0" fillId="0" borderId="0" xfId="0" applyFont="1" applyFill="1" applyAlignment="1">
      <alignment horizontal="left" readingOrder="1"/>
    </xf>
    <xf numFmtId="0" fontId="35" fillId="0" borderId="0" xfId="0" applyFont="1" applyFill="1" applyAlignment="1">
      <alignment horizontal="left" indent="1" readingOrder="1"/>
    </xf>
    <xf numFmtId="0" fontId="35" fillId="0" borderId="0" xfId="0" applyFont="1" applyFill="1" applyAlignment="1">
      <alignment horizontal="left" readingOrder="1"/>
    </xf>
    <xf numFmtId="0" fontId="35" fillId="0" borderId="0" xfId="0" applyFont="1" applyFill="1" applyAlignment="1">
      <alignment horizontal="left" indent="2" readingOrder="1"/>
    </xf>
    <xf numFmtId="178" fontId="35" fillId="0" borderId="0" xfId="0" applyNumberFormat="1" applyFont="1" applyFill="1" applyAlignment="1">
      <alignment horizontal="left" readingOrder="1"/>
    </xf>
    <xf numFmtId="0" fontId="35" fillId="0" borderId="0" xfId="0" applyFont="1" applyFill="1"/>
    <xf numFmtId="0" fontId="0" fillId="0" borderId="0" xfId="0" applyFont="1" applyFill="1" applyAlignment="1">
      <alignment horizontal="left" indent="2" readingOrder="1"/>
    </xf>
    <xf numFmtId="0" fontId="37" fillId="0" borderId="0" xfId="0" applyFont="1" applyFill="1"/>
    <xf numFmtId="0" fontId="35" fillId="0" borderId="0" xfId="0" applyFont="1" applyFill="1" applyAlignment="1">
      <alignment horizontal="right"/>
    </xf>
    <xf numFmtId="0" fontId="35" fillId="0" borderId="0" xfId="0" applyFont="1" applyFill="1" applyAlignment="1">
      <alignment horizontal="distributed"/>
    </xf>
    <xf numFmtId="0" fontId="35" fillId="0" borderId="0" xfId="0" applyFont="1" applyFill="1" applyAlignment="1">
      <alignment horizontal="left" indent="2"/>
    </xf>
    <xf numFmtId="0" fontId="35" fillId="0" borderId="0" xfId="0" applyFont="1" applyFill="1" applyAlignment="1">
      <alignment horizontal="left" wrapText="1" indent="2"/>
    </xf>
    <xf numFmtId="0" fontId="0" fillId="0" borderId="0" xfId="0" applyFont="1" applyFill="1" applyAlignment="1">
      <alignment horizontal="left" indent="2"/>
    </xf>
    <xf numFmtId="188" fontId="35" fillId="0" borderId="0" xfId="0" applyNumberFormat="1" applyFont="1" applyFill="1" applyAlignment="1">
      <alignment horizontal="left"/>
    </xf>
    <xf numFmtId="0" fontId="0" fillId="33" borderId="0" xfId="0" applyFont="1" applyFill="1" applyAlignment="1">
      <alignment vertical="center"/>
    </xf>
    <xf numFmtId="0" fontId="0" fillId="33" borderId="0" xfId="0" applyFont="1" applyFill="1" applyAlignment="1">
      <alignment horizontal="right"/>
    </xf>
    <xf numFmtId="49" fontId="6" fillId="33" borderId="3" xfId="0" applyNumberFormat="1" applyFont="1" applyFill="1" applyBorder="1" applyAlignment="1">
      <alignment horizontal="distributed" vertical="center" indent="5"/>
    </xf>
    <xf numFmtId="49" fontId="6" fillId="33" borderId="23" xfId="0" applyNumberFormat="1" applyFont="1" applyFill="1" applyBorder="1" applyAlignment="1">
      <alignment horizontal="center" vertical="center"/>
    </xf>
    <xf numFmtId="49" fontId="6" fillId="33" borderId="33" xfId="0" applyNumberFormat="1" applyFont="1" applyFill="1" applyBorder="1" applyAlignment="1">
      <alignment horizontal="center" vertical="center"/>
    </xf>
    <xf numFmtId="49" fontId="6" fillId="33" borderId="12" xfId="0" applyNumberFormat="1" applyFont="1" applyFill="1" applyBorder="1" applyAlignment="1">
      <alignment horizontal="center" vertical="center"/>
    </xf>
    <xf numFmtId="0" fontId="6" fillId="33" borderId="23" xfId="0" applyFont="1" applyFill="1" applyBorder="1" applyAlignment="1">
      <alignment horizontal="center" vertical="center" wrapText="1"/>
    </xf>
    <xf numFmtId="0" fontId="6" fillId="33" borderId="12" xfId="0" applyFont="1" applyFill="1" applyBorder="1" applyAlignment="1">
      <alignment horizontal="center" vertical="center" wrapText="1"/>
    </xf>
    <xf numFmtId="0" fontId="6" fillId="33" borderId="23" xfId="0" applyFont="1" applyFill="1" applyBorder="1" applyAlignment="1">
      <alignment horizontal="center" vertical="center"/>
    </xf>
    <xf numFmtId="0" fontId="6" fillId="33" borderId="5" xfId="0" applyFont="1" applyFill="1" applyBorder="1" applyAlignment="1">
      <alignment horizontal="distributed" vertical="center" indent="5"/>
    </xf>
    <xf numFmtId="176" fontId="6" fillId="0" borderId="2" xfId="0" applyNumberFormat="1" applyFont="1" applyBorder="1" applyAlignment="1">
      <alignment horizontal="center" vertical="center"/>
    </xf>
    <xf numFmtId="0" fontId="6" fillId="0" borderId="24" xfId="0" applyFont="1" applyBorder="1" applyAlignment="1">
      <alignment horizontal="left" vertical="center" indent="1"/>
    </xf>
    <xf numFmtId="41" fontId="6" fillId="0" borderId="27" xfId="0" applyNumberFormat="1" applyFont="1" applyBorder="1" applyAlignment="1">
      <alignment vertical="center"/>
    </xf>
    <xf numFmtId="179" fontId="6" fillId="0" borderId="3" xfId="0" applyNumberFormat="1" applyFont="1" applyBorder="1" applyAlignment="1">
      <alignment vertical="center"/>
    </xf>
    <xf numFmtId="180" fontId="6" fillId="0" borderId="3" xfId="28" applyNumberFormat="1" applyFont="1" applyFill="1" applyBorder="1" applyAlignment="1">
      <alignment vertical="center"/>
    </xf>
    <xf numFmtId="181" fontId="6" fillId="0" borderId="3" xfId="29" applyNumberFormat="1" applyFont="1" applyFill="1" applyBorder="1" applyAlignment="1">
      <alignment horizontal="right" vertical="center"/>
    </xf>
    <xf numFmtId="0" fontId="6" fillId="0" borderId="27" xfId="0" applyFont="1" applyBorder="1" applyAlignment="1">
      <alignment horizontal="left" vertical="center" indent="1"/>
    </xf>
    <xf numFmtId="179" fontId="6" fillId="0" borderId="4" xfId="0" applyNumberFormat="1" applyFont="1" applyBorder="1" applyAlignment="1">
      <alignment vertical="center"/>
    </xf>
    <xf numFmtId="180" fontId="6" fillId="0" borderId="4" xfId="28" applyNumberFormat="1" applyFont="1" applyFill="1" applyBorder="1" applyAlignment="1">
      <alignment vertical="center"/>
    </xf>
    <xf numFmtId="181" fontId="6" fillId="0" borderId="4" xfId="0" applyNumberFormat="1" applyFont="1" applyBorder="1" applyAlignment="1">
      <alignment vertical="center"/>
    </xf>
    <xf numFmtId="181" fontId="6" fillId="0" borderId="4" xfId="28" applyNumberFormat="1" applyFont="1" applyFill="1" applyBorder="1" applyAlignment="1">
      <alignment vertical="center"/>
    </xf>
    <xf numFmtId="0" fontId="6" fillId="0" borderId="27" xfId="0" applyFont="1" applyBorder="1" applyAlignment="1">
      <alignment horizontal="left" vertical="center" indent="2"/>
    </xf>
    <xf numFmtId="179" fontId="6" fillId="0" borderId="4" xfId="0" applyNumberFormat="1" applyFont="1" applyBorder="1" applyAlignment="1">
      <alignment horizontal="right" vertical="center"/>
    </xf>
    <xf numFmtId="180" fontId="6" fillId="0" borderId="4" xfId="28" applyNumberFormat="1" applyFont="1" applyFill="1" applyBorder="1" applyAlignment="1">
      <alignment horizontal="right" vertical="center"/>
    </xf>
    <xf numFmtId="0" fontId="6" fillId="0" borderId="27" xfId="0" applyFont="1" applyBorder="1" applyAlignment="1">
      <alignment horizontal="left" indent="3"/>
    </xf>
    <xf numFmtId="0" fontId="6" fillId="0" borderId="27" xfId="0" applyFont="1" applyBorder="1" applyAlignment="1">
      <alignment horizontal="left" vertical="center" indent="3"/>
    </xf>
    <xf numFmtId="0" fontId="6" fillId="0" borderId="26" xfId="0" applyFont="1" applyBorder="1" applyAlignment="1">
      <alignment horizontal="left" vertical="center" indent="2"/>
    </xf>
    <xf numFmtId="179" fontId="6" fillId="0" borderId="5" xfId="0" applyNumberFormat="1" applyFont="1" applyBorder="1" applyAlignment="1">
      <alignment horizontal="right" vertical="center"/>
    </xf>
    <xf numFmtId="180" fontId="6" fillId="0" borderId="5" xfId="28" applyNumberFormat="1" applyFont="1" applyFill="1" applyBorder="1" applyAlignment="1">
      <alignment horizontal="right" vertical="center"/>
    </xf>
    <xf numFmtId="181" fontId="6" fillId="0" borderId="5" xfId="28" applyNumberFormat="1" applyFont="1" applyFill="1" applyBorder="1" applyAlignment="1">
      <alignment vertical="center"/>
    </xf>
    <xf numFmtId="183" fontId="6" fillId="33" borderId="0" xfId="0" applyNumberFormat="1" applyFont="1" applyFill="1" applyAlignment="1">
      <alignment vertical="center"/>
    </xf>
    <xf numFmtId="181" fontId="6" fillId="33" borderId="0" xfId="29" applyNumberFormat="1" applyFont="1" applyFill="1" applyBorder="1" applyAlignment="1">
      <alignment vertical="center"/>
    </xf>
    <xf numFmtId="181" fontId="6" fillId="0" borderId="4" xfId="28" applyNumberFormat="1" applyFont="1" applyFill="1" applyBorder="1" applyAlignment="1">
      <alignment horizontal="right" vertical="center"/>
    </xf>
    <xf numFmtId="41" fontId="6" fillId="0" borderId="27" xfId="0" applyNumberFormat="1" applyFont="1" applyBorder="1" applyAlignment="1">
      <alignment horizontal="right" vertical="center"/>
    </xf>
    <xf numFmtId="181" fontId="6" fillId="0" borderId="4" xfId="29" applyNumberFormat="1" applyFont="1" applyFill="1" applyBorder="1" applyAlignment="1">
      <alignment vertical="center"/>
    </xf>
    <xf numFmtId="0" fontId="6" fillId="0" borderId="2" xfId="0" applyFont="1" applyBorder="1" applyAlignment="1">
      <alignment horizontal="center" vertical="center"/>
    </xf>
    <xf numFmtId="179" fontId="6" fillId="0" borderId="2" xfId="0" applyNumberFormat="1" applyFont="1" applyBorder="1" applyAlignment="1">
      <alignment vertical="center"/>
    </xf>
    <xf numFmtId="180" fontId="6" fillId="0" borderId="2" xfId="28" applyNumberFormat="1" applyFont="1" applyFill="1" applyBorder="1" applyAlignment="1">
      <alignment vertical="center"/>
    </xf>
    <xf numFmtId="181" fontId="6" fillId="0" borderId="2" xfId="29" applyNumberFormat="1" applyFont="1" applyFill="1" applyBorder="1" applyAlignment="1">
      <alignment horizontal="right" vertical="center"/>
    </xf>
    <xf numFmtId="0" fontId="0" fillId="33" borderId="32" xfId="0" applyFont="1" applyFill="1" applyBorder="1" applyAlignment="1">
      <alignment vertical="center" wrapText="1"/>
    </xf>
    <xf numFmtId="0" fontId="0" fillId="0" borderId="0" xfId="0" applyFont="1" applyAlignment="1">
      <alignment vertical="center"/>
    </xf>
    <xf numFmtId="49" fontId="6" fillId="33" borderId="2" xfId="0" applyNumberFormat="1" applyFont="1" applyFill="1" applyBorder="1" applyAlignment="1">
      <alignment horizontal="center" vertical="center"/>
    </xf>
    <xf numFmtId="176" fontId="6" fillId="0" borderId="0" xfId="0" applyNumberFormat="1" applyFont="1" applyAlignment="1">
      <alignment horizontal="center" vertical="center"/>
    </xf>
    <xf numFmtId="0" fontId="6" fillId="33" borderId="4" xfId="0" applyFont="1" applyFill="1" applyBorder="1" applyAlignment="1">
      <alignment horizontal="left" vertical="center" indent="1"/>
    </xf>
    <xf numFmtId="0" fontId="6" fillId="0" borderId="26" xfId="0" applyFont="1" applyBorder="1" applyAlignment="1">
      <alignment horizontal="left" vertical="center" indent="1"/>
    </xf>
    <xf numFmtId="0" fontId="6" fillId="33" borderId="0" xfId="0" applyFont="1" applyFill="1" applyAlignment="1">
      <alignment horizontal="left" vertical="center" indent="1"/>
    </xf>
    <xf numFmtId="0" fontId="0" fillId="34" borderId="0" xfId="0" applyFont="1" applyFill="1" applyAlignment="1">
      <alignment horizontal="right"/>
    </xf>
    <xf numFmtId="0" fontId="5" fillId="0" borderId="0" xfId="47" applyFont="1" applyFill="1" applyAlignment="1">
      <alignment horizontal="left" vertical="center"/>
    </xf>
    <xf numFmtId="0" fontId="6" fillId="0" borderId="0" xfId="47" applyFont="1" applyFill="1">
      <alignment vertical="center"/>
    </xf>
    <xf numFmtId="0" fontId="6" fillId="0" borderId="1" xfId="47" applyFont="1" applyFill="1" applyBorder="1" applyAlignment="1">
      <alignment horizontal="right" vertical="center"/>
    </xf>
    <xf numFmtId="176" fontId="6" fillId="0" borderId="1" xfId="0" applyNumberFormat="1" applyFont="1" applyFill="1" applyBorder="1" applyAlignment="1">
      <alignment horizontal="right"/>
    </xf>
    <xf numFmtId="0" fontId="6" fillId="0" borderId="3" xfId="47" applyFont="1" applyFill="1" applyBorder="1" applyAlignment="1">
      <alignment horizontal="center" vertical="center"/>
    </xf>
    <xf numFmtId="0" fontId="6" fillId="0" borderId="23" xfId="47" applyFont="1" applyFill="1" applyBorder="1" applyAlignment="1">
      <alignment horizontal="center" vertical="center"/>
    </xf>
    <xf numFmtId="0" fontId="6" fillId="0" borderId="33" xfId="47" applyFont="1" applyFill="1" applyBorder="1" applyAlignment="1">
      <alignment horizontal="center" vertical="center"/>
    </xf>
    <xf numFmtId="0" fontId="6" fillId="0" borderId="12" xfId="47" applyFont="1" applyFill="1" applyBorder="1" applyAlignment="1">
      <alignment horizontal="center" vertical="center"/>
    </xf>
    <xf numFmtId="0" fontId="6" fillId="0" borderId="2" xfId="47" applyFont="1" applyFill="1" applyBorder="1" applyAlignment="1">
      <alignment horizontal="center" vertical="center"/>
    </xf>
    <xf numFmtId="0" fontId="6" fillId="0" borderId="3" xfId="47" applyFont="1" applyFill="1" applyBorder="1" applyAlignment="1">
      <alignment horizontal="center" vertical="center" wrapText="1"/>
    </xf>
    <xf numFmtId="0" fontId="6" fillId="0" borderId="4" xfId="47" applyFont="1" applyFill="1" applyBorder="1" applyAlignment="1">
      <alignment horizontal="center" vertical="center"/>
    </xf>
    <xf numFmtId="0" fontId="6" fillId="0" borderId="24" xfId="47" applyFont="1" applyFill="1" applyBorder="1" applyAlignment="1">
      <alignment horizontal="center" vertical="center"/>
    </xf>
    <xf numFmtId="0" fontId="2" fillId="0" borderId="3" xfId="47" applyFont="1" applyFill="1" applyBorder="1" applyAlignment="1">
      <alignment horizontal="center" vertical="center" wrapText="1"/>
    </xf>
    <xf numFmtId="0" fontId="6" fillId="0" borderId="4" xfId="47" applyFont="1" applyFill="1" applyBorder="1" applyAlignment="1">
      <alignment horizontal="center" vertical="center" wrapText="1"/>
    </xf>
    <xf numFmtId="0" fontId="6" fillId="0" borderId="5" xfId="47" applyFont="1" applyFill="1" applyBorder="1" applyAlignment="1">
      <alignment horizontal="center" vertical="center"/>
    </xf>
    <xf numFmtId="0" fontId="6" fillId="0" borderId="5" xfId="47" applyFont="1" applyFill="1" applyBorder="1" applyAlignment="1">
      <alignment horizontal="center" vertical="center"/>
    </xf>
    <xf numFmtId="0" fontId="2" fillId="0" borderId="0" xfId="47" applyFont="1" applyFill="1" applyAlignment="1">
      <alignment horizontal="center" vertical="center" wrapText="1"/>
    </xf>
    <xf numFmtId="0" fontId="6" fillId="0" borderId="26" xfId="47" applyFont="1" applyFill="1" applyBorder="1" applyAlignment="1">
      <alignment horizontal="center" vertical="center"/>
    </xf>
    <xf numFmtId="0" fontId="2" fillId="0" borderId="5" xfId="47" applyFont="1" applyFill="1" applyBorder="1" applyAlignment="1">
      <alignment horizontal="center" vertical="center" wrapText="1"/>
    </xf>
    <xf numFmtId="0" fontId="6" fillId="0" borderId="5" xfId="47" applyFont="1" applyFill="1" applyBorder="1" applyAlignment="1">
      <alignment horizontal="center" vertical="center" wrapText="1"/>
    </xf>
    <xf numFmtId="0" fontId="8" fillId="0" borderId="23" xfId="47" applyFont="1" applyFill="1" applyBorder="1" applyAlignment="1">
      <alignment horizontal="left" vertical="center"/>
    </xf>
    <xf numFmtId="0" fontId="8" fillId="0" borderId="12" xfId="47" applyFont="1" applyFill="1" applyBorder="1">
      <alignment vertical="center"/>
    </xf>
    <xf numFmtId="41" fontId="6" fillId="0" borderId="2" xfId="47" applyNumberFormat="1" applyFont="1" applyFill="1" applyBorder="1" applyAlignment="1">
      <alignment horizontal="right" vertical="center"/>
    </xf>
    <xf numFmtId="0" fontId="6" fillId="0" borderId="3" xfId="47" applyFont="1" applyFill="1" applyBorder="1" applyAlignment="1">
      <alignment horizontal="center" vertical="center"/>
    </xf>
    <xf numFmtId="0" fontId="6" fillId="0" borderId="3" xfId="47" applyFont="1" applyFill="1" applyBorder="1" applyAlignment="1">
      <alignment horizontal="left" vertical="center" indent="1"/>
    </xf>
    <xf numFmtId="41" fontId="8" fillId="0" borderId="3" xfId="47" applyNumberFormat="1" applyFont="1" applyFill="1" applyBorder="1" applyAlignment="1">
      <alignment horizontal="right" vertical="center"/>
    </xf>
    <xf numFmtId="0" fontId="6" fillId="0" borderId="4" xfId="47" applyFont="1" applyFill="1" applyBorder="1" applyAlignment="1">
      <alignment horizontal="distributed" vertical="center" indent="1"/>
    </xf>
    <xf numFmtId="0" fontId="6" fillId="0" borderId="16" xfId="47" applyFont="1" applyFill="1" applyBorder="1" applyAlignment="1">
      <alignment horizontal="left" vertical="center" indent="2"/>
    </xf>
    <xf numFmtId="41" fontId="6" fillId="0" borderId="4" xfId="47" applyNumberFormat="1" applyFont="1" applyFill="1" applyBorder="1" applyAlignment="1">
      <alignment horizontal="right" vertical="center"/>
    </xf>
    <xf numFmtId="0" fontId="6" fillId="0" borderId="4" xfId="47" applyFont="1" applyFill="1" applyBorder="1" applyAlignment="1">
      <alignment horizontal="left" vertical="center" indent="2"/>
    </xf>
    <xf numFmtId="0" fontId="6" fillId="0" borderId="5" xfId="47" applyFont="1" applyFill="1" applyBorder="1" applyAlignment="1">
      <alignment horizontal="distributed" vertical="center" indent="1"/>
    </xf>
    <xf numFmtId="0" fontId="6" fillId="0" borderId="5" xfId="47" applyFont="1" applyFill="1" applyBorder="1" applyAlignment="1">
      <alignment horizontal="left" vertical="center" indent="2"/>
    </xf>
    <xf numFmtId="41" fontId="6" fillId="0" borderId="5" xfId="47" applyNumberFormat="1" applyFont="1" applyFill="1" applyBorder="1" applyAlignment="1">
      <alignment horizontal="right" vertical="center"/>
    </xf>
    <xf numFmtId="0" fontId="8" fillId="0" borderId="24" xfId="47" applyFont="1" applyFill="1" applyBorder="1" applyAlignment="1">
      <alignment horizontal="left" vertical="center"/>
    </xf>
    <xf numFmtId="0" fontId="8" fillId="0" borderId="14" xfId="47" applyFont="1" applyFill="1" applyBorder="1" applyAlignment="1">
      <alignment horizontal="left" vertical="center" indent="1"/>
    </xf>
    <xf numFmtId="0" fontId="8" fillId="0" borderId="29" xfId="47" applyFont="1" applyFill="1" applyBorder="1" applyAlignment="1">
      <alignment horizontal="left" vertical="center"/>
    </xf>
    <xf numFmtId="0" fontId="8" fillId="0" borderId="30" xfId="47" applyFont="1" applyFill="1" applyBorder="1" applyAlignment="1">
      <alignment horizontal="left" vertical="center" indent="1"/>
    </xf>
    <xf numFmtId="41" fontId="6" fillId="0" borderId="47" xfId="47" applyNumberFormat="1" applyFont="1" applyFill="1" applyBorder="1" applyAlignment="1">
      <alignment horizontal="right" vertical="center"/>
    </xf>
    <xf numFmtId="0" fontId="6" fillId="0" borderId="8" xfId="47" applyFont="1" applyFill="1" applyBorder="1" applyAlignment="1">
      <alignment horizontal="center" vertical="center"/>
    </xf>
    <xf numFmtId="0" fontId="6" fillId="0" borderId="8" xfId="47" applyFont="1" applyFill="1" applyBorder="1" applyAlignment="1">
      <alignment horizontal="left" vertical="center" indent="1"/>
    </xf>
    <xf numFmtId="41" fontId="6" fillId="0" borderId="7" xfId="47" applyNumberFormat="1" applyFont="1" applyFill="1" applyBorder="1" applyAlignment="1">
      <alignment horizontal="right" vertical="center"/>
    </xf>
    <xf numFmtId="0" fontId="6" fillId="0" borderId="9" xfId="47" applyFont="1" applyFill="1" applyBorder="1" applyAlignment="1">
      <alignment horizontal="center" vertical="center"/>
    </xf>
    <xf numFmtId="0" fontId="6" fillId="0" borderId="9" xfId="47" applyFont="1" applyFill="1" applyBorder="1" applyAlignment="1">
      <alignment horizontal="left" vertical="center" indent="1"/>
    </xf>
    <xf numFmtId="41" fontId="6" fillId="0" borderId="9" xfId="47" applyNumberFormat="1" applyFont="1" applyFill="1" applyBorder="1" applyAlignment="1">
      <alignment horizontal="right" vertical="center"/>
    </xf>
    <xf numFmtId="0" fontId="6" fillId="0" borderId="4" xfId="47" applyFont="1" applyFill="1" applyBorder="1" applyAlignment="1">
      <alignment horizontal="left" vertical="center" indent="1"/>
    </xf>
    <xf numFmtId="41" fontId="8" fillId="0" borderId="28" xfId="47" applyNumberFormat="1" applyFont="1" applyFill="1" applyBorder="1" applyAlignment="1">
      <alignment horizontal="right" vertical="center"/>
    </xf>
    <xf numFmtId="0" fontId="6" fillId="0" borderId="7" xfId="47" applyFont="1" applyFill="1" applyBorder="1" applyAlignment="1">
      <alignment horizontal="left" vertical="center" indent="1"/>
    </xf>
    <xf numFmtId="0" fontId="6" fillId="0" borderId="10" xfId="47" applyFont="1" applyFill="1" applyBorder="1" applyAlignment="1">
      <alignment horizontal="distributed" vertical="center" indent="1"/>
    </xf>
    <xf numFmtId="0" fontId="6" fillId="0" borderId="10" xfId="47" applyFont="1" applyFill="1" applyBorder="1" applyAlignment="1">
      <alignment horizontal="left" vertical="center" indent="1"/>
    </xf>
    <xf numFmtId="0" fontId="8" fillId="0" borderId="25" xfId="47" applyFont="1" applyFill="1" applyBorder="1" applyAlignment="1">
      <alignment horizontal="left" vertical="center"/>
    </xf>
    <xf numFmtId="0" fontId="8" fillId="0" borderId="20" xfId="47" applyFont="1" applyFill="1" applyBorder="1" applyAlignment="1">
      <alignment horizontal="left" vertical="center" indent="1"/>
    </xf>
    <xf numFmtId="41" fontId="8" fillId="0" borderId="6" xfId="47" applyNumberFormat="1" applyFont="1" applyFill="1" applyBorder="1" applyAlignment="1">
      <alignment horizontal="right" vertical="center"/>
    </xf>
    <xf numFmtId="0" fontId="6" fillId="0" borderId="7" xfId="47" applyFont="1" applyFill="1" applyBorder="1" applyAlignment="1">
      <alignment horizontal="center" vertical="center"/>
    </xf>
    <xf numFmtId="0" fontId="6" fillId="0" borderId="4" xfId="47" applyFont="1" applyFill="1" applyBorder="1" applyAlignment="1">
      <alignment horizontal="center" vertical="center"/>
    </xf>
    <xf numFmtId="0" fontId="6" fillId="0" borderId="5" xfId="47" applyFont="1" applyFill="1" applyBorder="1" applyAlignment="1">
      <alignment horizontal="left" vertical="center" indent="1"/>
    </xf>
    <xf numFmtId="0" fontId="6" fillId="0" borderId="7" xfId="47" applyFont="1" applyFill="1" applyBorder="1" applyAlignment="1">
      <alignment horizontal="distributed" vertical="center" indent="1"/>
    </xf>
    <xf numFmtId="0" fontId="6" fillId="0" borderId="0" xfId="47" applyFont="1" applyFill="1" applyAlignment="1">
      <alignment horizontal="left" vertical="center"/>
    </xf>
    <xf numFmtId="41" fontId="8" fillId="0" borderId="2" xfId="47" applyNumberFormat="1" applyFont="1" applyFill="1" applyBorder="1" applyAlignment="1">
      <alignment horizontal="right" vertical="center"/>
    </xf>
    <xf numFmtId="184" fontId="8" fillId="0" borderId="5" xfId="47" applyNumberFormat="1" applyFont="1" applyFill="1" applyBorder="1" applyAlignment="1">
      <alignment horizontal="right" vertical="center"/>
    </xf>
    <xf numFmtId="0" fontId="6" fillId="0" borderId="0" xfId="47" applyFont="1" applyFill="1" applyAlignment="1">
      <alignment horizontal="left" vertical="center" indent="1"/>
    </xf>
    <xf numFmtId="41" fontId="8" fillId="0" borderId="4" xfId="47" applyNumberFormat="1" applyFont="1" applyFill="1" applyBorder="1" applyAlignment="1">
      <alignment horizontal="right" vertical="center"/>
    </xf>
    <xf numFmtId="184" fontId="8" fillId="0" borderId="4" xfId="47" applyNumberFormat="1" applyFont="1" applyFill="1" applyBorder="1" applyAlignment="1">
      <alignment horizontal="right" vertical="center"/>
    </xf>
    <xf numFmtId="184" fontId="6" fillId="0" borderId="4" xfId="47" applyNumberFormat="1" applyFont="1" applyFill="1" applyBorder="1" applyAlignment="1">
      <alignment horizontal="right" vertical="center"/>
    </xf>
    <xf numFmtId="184" fontId="6" fillId="0" borderId="5" xfId="47" applyNumberFormat="1" applyFont="1" applyFill="1" applyBorder="1" applyAlignment="1">
      <alignment horizontal="right" vertical="center"/>
    </xf>
    <xf numFmtId="184" fontId="8" fillId="0" borderId="3" xfId="47" applyNumberFormat="1" applyFont="1" applyFill="1" applyBorder="1" applyAlignment="1">
      <alignment horizontal="right" vertical="center"/>
    </xf>
    <xf numFmtId="184" fontId="8" fillId="0" borderId="28" xfId="47" applyNumberFormat="1" applyFont="1" applyFill="1" applyBorder="1" applyAlignment="1">
      <alignment horizontal="right" vertical="center"/>
    </xf>
    <xf numFmtId="0" fontId="6" fillId="0" borderId="8" xfId="47" applyFont="1" applyFill="1" applyBorder="1" applyAlignment="1">
      <alignment horizontal="distributed" vertical="center" indent="1"/>
    </xf>
    <xf numFmtId="184" fontId="6" fillId="0" borderId="8" xfId="47" applyNumberFormat="1" applyFont="1" applyFill="1" applyBorder="1" applyAlignment="1">
      <alignment horizontal="right" vertical="center"/>
    </xf>
    <xf numFmtId="184" fontId="6" fillId="0" borderId="7" xfId="47" applyNumberFormat="1" applyFont="1" applyFill="1" applyBorder="1" applyAlignment="1">
      <alignment horizontal="right" vertical="center"/>
    </xf>
    <xf numFmtId="0" fontId="6" fillId="0" borderId="9" xfId="47" applyFont="1" applyFill="1" applyBorder="1" applyAlignment="1">
      <alignment horizontal="distributed" vertical="center" indent="1"/>
    </xf>
    <xf numFmtId="184" fontId="6" fillId="0" borderId="9" xfId="47" applyNumberFormat="1" applyFont="1" applyFill="1" applyBorder="1" applyAlignment="1">
      <alignment horizontal="right" vertical="center"/>
    </xf>
    <xf numFmtId="184" fontId="8" fillId="0" borderId="6" xfId="47" applyNumberFormat="1" applyFont="1" applyFill="1" applyBorder="1" applyAlignment="1">
      <alignment horizontal="right" vertical="center"/>
    </xf>
    <xf numFmtId="184" fontId="6" fillId="0" borderId="10" xfId="47" applyNumberFormat="1" applyFont="1" applyFill="1" applyBorder="1" applyAlignment="1">
      <alignment horizontal="right" vertical="center"/>
    </xf>
    <xf numFmtId="0" fontId="5" fillId="0" borderId="0" xfId="47" applyFont="1" applyFill="1">
      <alignment vertical="center"/>
    </xf>
    <xf numFmtId="176" fontId="6" fillId="0" borderId="1" xfId="0" applyNumberFormat="1" applyFont="1" applyFill="1" applyBorder="1"/>
    <xf numFmtId="0" fontId="6" fillId="0" borderId="23" xfId="45" applyFont="1" applyFill="1" applyBorder="1" applyAlignment="1">
      <alignment horizontal="center" vertical="center"/>
    </xf>
    <xf numFmtId="0" fontId="6" fillId="0" borderId="33" xfId="45" applyFont="1" applyFill="1" applyBorder="1" applyAlignment="1">
      <alignment horizontal="center" vertical="center"/>
    </xf>
    <xf numFmtId="0" fontId="6" fillId="0" borderId="34" xfId="45" applyFont="1" applyFill="1" applyBorder="1" applyAlignment="1">
      <alignment horizontal="center" vertical="center"/>
    </xf>
    <xf numFmtId="0" fontId="6" fillId="0" borderId="35" xfId="45" applyFont="1" applyFill="1" applyBorder="1" applyAlignment="1">
      <alignment horizontal="center" vertical="center"/>
    </xf>
    <xf numFmtId="0" fontId="6" fillId="0" borderId="12" xfId="45" applyFont="1" applyFill="1" applyBorder="1" applyAlignment="1">
      <alignment horizontal="center" vertical="center"/>
    </xf>
    <xf numFmtId="0" fontId="6" fillId="0" borderId="36" xfId="45" applyFont="1" applyFill="1" applyBorder="1" applyAlignment="1">
      <alignment horizontal="center" vertical="center" wrapText="1"/>
    </xf>
    <xf numFmtId="0" fontId="6" fillId="0" borderId="3" xfId="45" applyFont="1" applyFill="1" applyBorder="1" applyAlignment="1">
      <alignment horizontal="center" vertical="center" shrinkToFit="1"/>
    </xf>
    <xf numFmtId="0" fontId="6" fillId="0" borderId="13" xfId="45" applyFont="1" applyFill="1" applyBorder="1" applyAlignment="1">
      <alignment horizontal="center" vertical="center" shrinkToFit="1"/>
    </xf>
    <xf numFmtId="0" fontId="6" fillId="0" borderId="37" xfId="45" applyFont="1" applyFill="1" applyBorder="1" applyAlignment="1">
      <alignment horizontal="center" vertical="center" wrapText="1"/>
    </xf>
    <xf numFmtId="0" fontId="6" fillId="0" borderId="24" xfId="45" applyFont="1" applyFill="1" applyBorder="1" applyAlignment="1">
      <alignment horizontal="center" vertical="center" shrinkToFit="1"/>
    </xf>
    <xf numFmtId="41" fontId="4" fillId="0" borderId="0" xfId="47" applyNumberFormat="1" applyFont="1" applyFill="1" applyAlignment="1">
      <alignment horizontal="right" vertical="center"/>
    </xf>
    <xf numFmtId="0" fontId="6" fillId="0" borderId="3" xfId="45" applyFont="1" applyFill="1" applyBorder="1" applyAlignment="1">
      <alignment horizontal="center" vertical="center" wrapText="1" shrinkToFit="1"/>
    </xf>
    <xf numFmtId="0" fontId="6" fillId="0" borderId="4" xfId="45" applyFont="1" applyFill="1" applyBorder="1" applyAlignment="1">
      <alignment horizontal="center" vertical="center" shrinkToFit="1"/>
    </xf>
    <xf numFmtId="0" fontId="6" fillId="0" borderId="5" xfId="45" applyFont="1" applyFill="1" applyBorder="1" applyAlignment="1">
      <alignment horizontal="center" vertical="center" shrinkToFit="1"/>
    </xf>
    <xf numFmtId="41" fontId="8" fillId="0" borderId="11" xfId="47" applyNumberFormat="1" applyFont="1" applyFill="1" applyBorder="1" applyAlignment="1">
      <alignment horizontal="right" vertical="center"/>
    </xf>
    <xf numFmtId="41" fontId="8" fillId="0" borderId="12" xfId="47" applyNumberFormat="1" applyFont="1" applyFill="1" applyBorder="1" applyAlignment="1">
      <alignment horizontal="right" vertical="center"/>
    </xf>
    <xf numFmtId="41" fontId="8" fillId="0" borderId="13" xfId="47" applyNumberFormat="1" applyFont="1" applyFill="1" applyBorder="1" applyAlignment="1">
      <alignment horizontal="right" vertical="center"/>
    </xf>
    <xf numFmtId="41" fontId="6" fillId="0" borderId="15" xfId="47" applyNumberFormat="1" applyFont="1" applyFill="1" applyBorder="1" applyAlignment="1">
      <alignment horizontal="right" vertical="center"/>
    </xf>
    <xf numFmtId="41" fontId="6" fillId="0" borderId="17" xfId="47" applyNumberFormat="1" applyFont="1" applyFill="1" applyBorder="1" applyAlignment="1">
      <alignment horizontal="right" vertical="center"/>
    </xf>
    <xf numFmtId="41" fontId="8" fillId="0" borderId="31" xfId="47" applyNumberFormat="1" applyFont="1" applyFill="1" applyBorder="1" applyAlignment="1">
      <alignment horizontal="right" vertical="center"/>
    </xf>
    <xf numFmtId="41" fontId="6" fillId="0" borderId="8" xfId="47" applyNumberFormat="1" applyFont="1" applyFill="1" applyBorder="1" applyAlignment="1">
      <alignment horizontal="right" vertical="center"/>
    </xf>
    <xf numFmtId="41" fontId="6" fillId="0" borderId="21" xfId="47" applyNumberFormat="1" applyFont="1" applyFill="1" applyBorder="1" applyAlignment="1">
      <alignment horizontal="right" vertical="center"/>
    </xf>
    <xf numFmtId="41" fontId="6" fillId="0" borderId="22" xfId="47" applyNumberFormat="1" applyFont="1" applyFill="1" applyBorder="1" applyAlignment="1">
      <alignment horizontal="right" vertical="center"/>
    </xf>
    <xf numFmtId="41" fontId="8" fillId="0" borderId="19" xfId="47" applyNumberFormat="1" applyFont="1" applyFill="1" applyBorder="1" applyAlignment="1">
      <alignment horizontal="right" vertical="center"/>
    </xf>
    <xf numFmtId="41" fontId="8" fillId="0" borderId="20" xfId="47" applyNumberFormat="1" applyFont="1" applyFill="1" applyBorder="1" applyAlignment="1">
      <alignment horizontal="right" vertical="center"/>
    </xf>
    <xf numFmtId="41" fontId="6" fillId="0" borderId="10" xfId="47" applyNumberFormat="1" applyFont="1" applyFill="1" applyBorder="1" applyAlignment="1">
      <alignment horizontal="right" vertical="center"/>
    </xf>
    <xf numFmtId="43" fontId="2" fillId="0" borderId="23" xfId="47" applyNumberFormat="1" applyFont="1" applyFill="1" applyBorder="1" applyAlignment="1">
      <alignment horizontal="center" vertical="center"/>
    </xf>
    <xf numFmtId="43" fontId="2" fillId="0" borderId="12" xfId="47" applyNumberFormat="1" applyFont="1" applyFill="1" applyBorder="1" applyAlignment="1">
      <alignment horizontal="center" vertical="center"/>
    </xf>
    <xf numFmtId="43" fontId="6" fillId="0" borderId="24" xfId="47" applyNumberFormat="1" applyFont="1" applyFill="1" applyBorder="1" applyAlignment="1">
      <alignment horizontal="center" vertical="center"/>
    </xf>
    <xf numFmtId="43" fontId="6" fillId="0" borderId="32" xfId="47" applyNumberFormat="1" applyFont="1" applyFill="1" applyBorder="1" applyAlignment="1">
      <alignment horizontal="center" vertical="center"/>
    </xf>
    <xf numFmtId="43" fontId="6" fillId="0" borderId="14" xfId="47" applyNumberFormat="1" applyFont="1" applyFill="1" applyBorder="1" applyAlignment="1">
      <alignment horizontal="center" vertical="center"/>
    </xf>
    <xf numFmtId="43" fontId="2" fillId="0" borderId="3" xfId="47" applyNumberFormat="1" applyFont="1" applyFill="1" applyBorder="1" applyAlignment="1">
      <alignment horizontal="center" vertical="center" wrapText="1"/>
    </xf>
    <xf numFmtId="0" fontId="6" fillId="0" borderId="2" xfId="45" applyFont="1" applyFill="1" applyBorder="1" applyAlignment="1">
      <alignment horizontal="center" vertical="center" shrinkToFit="1"/>
    </xf>
    <xf numFmtId="43" fontId="6" fillId="0" borderId="18" xfId="47" applyNumberFormat="1" applyFont="1" applyFill="1" applyBorder="1" applyAlignment="1">
      <alignment horizontal="center" vertical="center"/>
    </xf>
    <xf numFmtId="43" fontId="2" fillId="0" borderId="5" xfId="47" applyNumberFormat="1" applyFont="1" applyFill="1" applyBorder="1" applyAlignment="1">
      <alignment horizontal="center" vertical="center" wrapText="1"/>
    </xf>
    <xf numFmtId="0" fontId="8" fillId="0" borderId="26" xfId="47" applyFont="1" applyFill="1" applyBorder="1" applyAlignment="1">
      <alignment horizontal="left" vertical="center"/>
    </xf>
    <xf numFmtId="0" fontId="8" fillId="0" borderId="18" xfId="47" applyFont="1" applyFill="1" applyBorder="1">
      <alignment vertical="center"/>
    </xf>
    <xf numFmtId="38" fontId="8" fillId="0" borderId="5" xfId="51" applyFont="1" applyFill="1" applyBorder="1" applyAlignment="1">
      <alignment horizontal="right" vertical="center" shrinkToFit="1"/>
    </xf>
    <xf numFmtId="184" fontId="8" fillId="0" borderId="5" xfId="47" applyNumberFormat="1" applyFont="1" applyFill="1" applyBorder="1" applyAlignment="1">
      <alignment horizontal="right" vertical="center" shrinkToFit="1"/>
    </xf>
    <xf numFmtId="41" fontId="8" fillId="0" borderId="5" xfId="47" applyNumberFormat="1" applyFont="1" applyFill="1" applyBorder="1" applyAlignment="1">
      <alignment horizontal="right" vertical="center" shrinkToFit="1"/>
    </xf>
    <xf numFmtId="43" fontId="2" fillId="0" borderId="33" xfId="47" applyNumberFormat="1" applyFont="1" applyFill="1" applyBorder="1" applyAlignment="1">
      <alignment horizontal="center" vertical="center"/>
    </xf>
    <xf numFmtId="184" fontId="8" fillId="0" borderId="3" xfId="47" applyNumberFormat="1" applyFont="1" applyFill="1" applyBorder="1" applyAlignment="1">
      <alignment horizontal="right" vertical="center" shrinkToFit="1"/>
    </xf>
    <xf numFmtId="184" fontId="8" fillId="0" borderId="4" xfId="47" applyNumberFormat="1" applyFont="1" applyFill="1" applyBorder="1" applyAlignment="1">
      <alignment horizontal="right" vertical="center" shrinkToFit="1"/>
    </xf>
    <xf numFmtId="184" fontId="6" fillId="0" borderId="4" xfId="47" applyNumberFormat="1" applyFont="1" applyFill="1" applyBorder="1" applyAlignment="1">
      <alignment horizontal="right" vertical="center" shrinkToFit="1"/>
    </xf>
    <xf numFmtId="184" fontId="6" fillId="0" borderId="5" xfId="47" applyNumberFormat="1" applyFont="1" applyFill="1" applyBorder="1" applyAlignment="1">
      <alignment horizontal="right" vertical="center" shrinkToFit="1"/>
    </xf>
    <xf numFmtId="41" fontId="6" fillId="0" borderId="3" xfId="47" applyNumberFormat="1" applyFont="1" applyFill="1" applyBorder="1" applyAlignment="1">
      <alignment horizontal="right" vertical="center"/>
    </xf>
    <xf numFmtId="184" fontId="6" fillId="0" borderId="3" xfId="47" applyNumberFormat="1" applyFont="1" applyFill="1" applyBorder="1" applyAlignment="1">
      <alignment horizontal="right" vertical="center" shrinkToFit="1"/>
    </xf>
    <xf numFmtId="184" fontId="8" fillId="0" borderId="28" xfId="47" applyNumberFormat="1" applyFont="1" applyFill="1" applyBorder="1" applyAlignment="1">
      <alignment horizontal="right" vertical="center" shrinkToFit="1"/>
    </xf>
    <xf numFmtId="184" fontId="6" fillId="0" borderId="7" xfId="47" applyNumberFormat="1" applyFont="1" applyFill="1" applyBorder="1" applyAlignment="1">
      <alignment horizontal="right" vertical="center" shrinkToFit="1"/>
    </xf>
    <xf numFmtId="184" fontId="8" fillId="0" borderId="7" xfId="47" applyNumberFormat="1" applyFont="1" applyFill="1" applyBorder="1" applyAlignment="1">
      <alignment horizontal="right" vertical="center" shrinkToFit="1"/>
    </xf>
    <xf numFmtId="184" fontId="6" fillId="0" borderId="9" xfId="47" applyNumberFormat="1" applyFont="1" applyFill="1" applyBorder="1" applyAlignment="1">
      <alignment horizontal="right" vertical="center" shrinkToFit="1"/>
    </xf>
    <xf numFmtId="184" fontId="8" fillId="0" borderId="9" xfId="47" applyNumberFormat="1" applyFont="1" applyFill="1" applyBorder="1" applyAlignment="1">
      <alignment horizontal="right" vertical="center" shrinkToFit="1"/>
    </xf>
    <xf numFmtId="41" fontId="6" fillId="0" borderId="6" xfId="47" applyNumberFormat="1" applyFont="1" applyFill="1" applyBorder="1" applyAlignment="1">
      <alignment horizontal="right" vertical="center"/>
    </xf>
    <xf numFmtId="184" fontId="6" fillId="0" borderId="6" xfId="47" applyNumberFormat="1" applyFont="1" applyFill="1" applyBorder="1" applyAlignment="1">
      <alignment horizontal="right" vertical="center" shrinkToFit="1"/>
    </xf>
    <xf numFmtId="184" fontId="8" fillId="0" borderId="6" xfId="47" applyNumberFormat="1" applyFont="1" applyFill="1" applyBorder="1" applyAlignment="1">
      <alignment horizontal="right" vertical="center" shrinkToFit="1"/>
    </xf>
    <xf numFmtId="184" fontId="6" fillId="0" borderId="10" xfId="47" applyNumberFormat="1" applyFont="1" applyFill="1" applyBorder="1" applyAlignment="1">
      <alignment horizontal="right" vertical="center" shrinkToFit="1"/>
    </xf>
    <xf numFmtId="184" fontId="8" fillId="0" borderId="10" xfId="47" applyNumberFormat="1" applyFont="1" applyFill="1" applyBorder="1" applyAlignment="1">
      <alignment horizontal="right" vertical="center" shrinkToFit="1"/>
    </xf>
    <xf numFmtId="41" fontId="6" fillId="0" borderId="4" xfId="47" applyNumberFormat="1" applyFont="1" applyFill="1" applyBorder="1">
      <alignment vertical="center"/>
    </xf>
  </cellXfs>
  <cellStyles count="53">
    <cellStyle name="20% - アクセント 1 2" xfId="1" xr:uid="{00000000-0005-0000-0000-000000000000}"/>
    <cellStyle name="20% - アクセント 2 2" xfId="2" xr:uid="{00000000-0005-0000-0000-000001000000}"/>
    <cellStyle name="20% - アクセント 3 2" xfId="3" xr:uid="{00000000-0005-0000-0000-000002000000}"/>
    <cellStyle name="20% - アクセント 4 2" xfId="4" xr:uid="{00000000-0005-0000-0000-000003000000}"/>
    <cellStyle name="20% - アクセント 5 2" xfId="5" xr:uid="{00000000-0005-0000-0000-000004000000}"/>
    <cellStyle name="20% - アクセント 6 2" xfId="6" xr:uid="{00000000-0005-0000-0000-000005000000}"/>
    <cellStyle name="40% - アクセント 1 2" xfId="7" xr:uid="{00000000-0005-0000-0000-000006000000}"/>
    <cellStyle name="40% - アクセント 2 2" xfId="8" xr:uid="{00000000-0005-0000-0000-000007000000}"/>
    <cellStyle name="40% - アクセント 3 2" xfId="9" xr:uid="{00000000-0005-0000-0000-000008000000}"/>
    <cellStyle name="40% - アクセント 4 2" xfId="10" xr:uid="{00000000-0005-0000-0000-000009000000}"/>
    <cellStyle name="40% - アクセント 5 2" xfId="11" xr:uid="{00000000-0005-0000-0000-00000A000000}"/>
    <cellStyle name="40% - アクセント 6 2" xfId="12" xr:uid="{00000000-0005-0000-0000-00000B000000}"/>
    <cellStyle name="60% - アクセント 1 2" xfId="13" xr:uid="{00000000-0005-0000-0000-00000C000000}"/>
    <cellStyle name="60% - アクセント 2 2" xfId="14" xr:uid="{00000000-0005-0000-0000-00000D000000}"/>
    <cellStyle name="60% - アクセント 3 2" xfId="15" xr:uid="{00000000-0005-0000-0000-00000E000000}"/>
    <cellStyle name="60% - アクセント 4 2" xfId="16" xr:uid="{00000000-0005-0000-0000-00000F000000}"/>
    <cellStyle name="60% - アクセント 5 2" xfId="17" xr:uid="{00000000-0005-0000-0000-000010000000}"/>
    <cellStyle name="60% - アクセント 6 2" xfId="18" xr:uid="{00000000-0005-0000-0000-000011000000}"/>
    <cellStyle name="アクセント 1 2" xfId="19" xr:uid="{00000000-0005-0000-0000-000012000000}"/>
    <cellStyle name="アクセント 2 2" xfId="20" xr:uid="{00000000-0005-0000-0000-000013000000}"/>
    <cellStyle name="アクセント 3 2" xfId="21" xr:uid="{00000000-0005-0000-0000-000014000000}"/>
    <cellStyle name="アクセント 4 2" xfId="22" xr:uid="{00000000-0005-0000-0000-000015000000}"/>
    <cellStyle name="アクセント 5 2" xfId="23" xr:uid="{00000000-0005-0000-0000-000016000000}"/>
    <cellStyle name="アクセント 6 2" xfId="24" xr:uid="{00000000-0005-0000-0000-000017000000}"/>
    <cellStyle name="タイトル 2" xfId="25" xr:uid="{00000000-0005-0000-0000-000018000000}"/>
    <cellStyle name="チェック セル 2" xfId="26" xr:uid="{00000000-0005-0000-0000-000019000000}"/>
    <cellStyle name="どちらでもない 2" xfId="27" xr:uid="{00000000-0005-0000-0000-00001A000000}"/>
    <cellStyle name="パーセント" xfId="28" builtinId="5"/>
    <cellStyle name="パーセント 2" xfId="29" xr:uid="{00000000-0005-0000-0000-00001C000000}"/>
    <cellStyle name="メモ 2" xfId="30" xr:uid="{00000000-0005-0000-0000-00001D000000}"/>
    <cellStyle name="リンク セル 2" xfId="31" xr:uid="{00000000-0005-0000-0000-00001E000000}"/>
    <cellStyle name="悪い 2" xfId="32" xr:uid="{00000000-0005-0000-0000-00001F000000}"/>
    <cellStyle name="計算 2" xfId="33" xr:uid="{00000000-0005-0000-0000-000020000000}"/>
    <cellStyle name="警告文 2" xfId="34" xr:uid="{00000000-0005-0000-0000-000021000000}"/>
    <cellStyle name="桁区切り" xfId="51" builtinId="6"/>
    <cellStyle name="桁区切り 2" xfId="35" xr:uid="{00000000-0005-0000-0000-000023000000}"/>
    <cellStyle name="桁区切り 3" xfId="36" xr:uid="{00000000-0005-0000-0000-000024000000}"/>
    <cellStyle name="見出し 1 2" xfId="37" xr:uid="{00000000-0005-0000-0000-000025000000}"/>
    <cellStyle name="見出し 2 2" xfId="38" xr:uid="{00000000-0005-0000-0000-000026000000}"/>
    <cellStyle name="見出し 3 2" xfId="39" xr:uid="{00000000-0005-0000-0000-000027000000}"/>
    <cellStyle name="見出し 4 2" xfId="40" xr:uid="{00000000-0005-0000-0000-000028000000}"/>
    <cellStyle name="集計 2" xfId="41" xr:uid="{00000000-0005-0000-0000-000029000000}"/>
    <cellStyle name="出力 2" xfId="42" xr:uid="{00000000-0005-0000-0000-00002A000000}"/>
    <cellStyle name="説明文 2" xfId="43" xr:uid="{00000000-0005-0000-0000-00002B000000}"/>
    <cellStyle name="入力 2" xfId="44" xr:uid="{00000000-0005-0000-0000-00002C000000}"/>
    <cellStyle name="標準" xfId="0" builtinId="0"/>
    <cellStyle name="標準 2" xfId="45" xr:uid="{00000000-0005-0000-0000-00002E000000}"/>
    <cellStyle name="標準 3" xfId="46" xr:uid="{00000000-0005-0000-0000-00002F000000}"/>
    <cellStyle name="標準 4" xfId="47" xr:uid="{00000000-0005-0000-0000-000030000000}"/>
    <cellStyle name="標準 5" xfId="48" xr:uid="{00000000-0005-0000-0000-000031000000}"/>
    <cellStyle name="標準 6" xfId="49" xr:uid="{00000000-0005-0000-0000-000032000000}"/>
    <cellStyle name="標準 7" xfId="52" xr:uid="{C6D7EE51-E35B-4509-9DFB-BA1785209D83}"/>
    <cellStyle name="良い 2" xfId="50" xr:uid="{00000000-0005-0000-0000-000033000000}"/>
  </cellStyles>
  <dxfs count="22">
    <dxf>
      <fill>
        <patternFill>
          <bgColor rgb="FF92D050"/>
        </patternFill>
      </fill>
    </dxf>
    <dxf>
      <fill>
        <patternFill>
          <bgColor rgb="FF92D050"/>
        </patternFill>
      </fill>
    </dxf>
    <dxf>
      <numFmt numFmtId="189" formatCode="&quot;令和元年&quot;"/>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numFmt numFmtId="189" formatCode="&quot;令和元年&quot;"/>
    </dxf>
    <dxf>
      <numFmt numFmtId="189" formatCode="&quot;令和元年&quot;"/>
    </dxf>
    <dxf>
      <numFmt numFmtId="189" formatCode="&quot;令和元年&quot;"/>
    </dxf>
    <dxf>
      <numFmt numFmtId="189" formatCode="&quot;令和元年&quot;"/>
    </dxf>
    <dxf>
      <numFmt numFmtId="189" formatCode="&quot;令和元年&quot;"/>
    </dxf>
    <dxf>
      <numFmt numFmtId="189" formatCode="&quot;令和元年&quot;"/>
    </dxf>
    <dxf>
      <numFmt numFmtId="189" formatCode="&quot;令和元年&quot;"/>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35"/>
  <sheetViews>
    <sheetView tabSelected="1" zoomScaleNormal="100" workbookViewId="0"/>
  </sheetViews>
  <sheetFormatPr defaultColWidth="8.625" defaultRowHeight="13.5"/>
  <cols>
    <col min="1" max="1" width="8.625" style="9"/>
    <col min="2" max="2" width="6.625" style="9" customWidth="1"/>
    <col min="3" max="3" width="3.625" style="9" customWidth="1"/>
    <col min="4" max="4" width="60.625" style="9" customWidth="1"/>
    <col min="5" max="5" width="6.625" style="9" customWidth="1"/>
    <col min="6" max="16384" width="8.625" style="9"/>
  </cols>
  <sheetData>
    <row r="1" spans="1:6" ht="15" customHeight="1"/>
    <row r="2" spans="1:6" ht="24.95" customHeight="1">
      <c r="A2" s="81" t="s">
        <v>241</v>
      </c>
      <c r="B2" s="81"/>
      <c r="C2" s="81"/>
      <c r="D2" s="81"/>
      <c r="E2" s="81"/>
      <c r="F2" s="81"/>
    </row>
    <row r="3" spans="1:6" ht="24.95" customHeight="1">
      <c r="B3" s="25"/>
      <c r="C3" s="25"/>
      <c r="D3" s="44" t="s">
        <v>242</v>
      </c>
      <c r="E3" s="79"/>
      <c r="F3" s="25"/>
    </row>
    <row r="4" spans="1:6" ht="24.95" customHeight="1">
      <c r="A4" s="82" t="s">
        <v>9</v>
      </c>
      <c r="B4" s="82"/>
      <c r="C4" s="82"/>
      <c r="D4" s="82"/>
      <c r="E4" s="82"/>
      <c r="F4" s="82"/>
    </row>
    <row r="5" spans="1:6" ht="39" customHeight="1">
      <c r="A5" s="7"/>
      <c r="B5" s="35"/>
      <c r="C5" s="35"/>
      <c r="D5" s="35"/>
    </row>
    <row r="6" spans="1:6" ht="29.25" customHeight="1">
      <c r="A6" s="7"/>
      <c r="B6" s="83" t="s">
        <v>10</v>
      </c>
      <c r="C6" s="83"/>
      <c r="D6" s="83"/>
      <c r="E6" s="10" t="s">
        <v>11</v>
      </c>
    </row>
    <row r="7" spans="1:6" ht="29.25" customHeight="1">
      <c r="A7" s="7"/>
      <c r="B7" s="83" t="s">
        <v>12</v>
      </c>
      <c r="C7" s="83"/>
      <c r="D7" s="83"/>
      <c r="E7" s="10" t="s">
        <v>11</v>
      </c>
    </row>
    <row r="8" spans="1:6" ht="29.25" customHeight="1">
      <c r="A8" s="7"/>
      <c r="B8" s="83" t="s">
        <v>13</v>
      </c>
      <c r="C8" s="83"/>
      <c r="D8" s="83"/>
      <c r="E8" s="10" t="s">
        <v>14</v>
      </c>
    </row>
    <row r="9" spans="1:6" ht="29.25" customHeight="1">
      <c r="A9" s="7"/>
      <c r="B9" s="7" t="s">
        <v>15</v>
      </c>
      <c r="C9" s="83" t="s">
        <v>16</v>
      </c>
      <c r="D9" s="83"/>
      <c r="E9" s="10" t="s">
        <v>17</v>
      </c>
    </row>
    <row r="10" spans="1:6" ht="29.25" customHeight="1">
      <c r="A10" s="7"/>
      <c r="B10" s="7" t="s">
        <v>18</v>
      </c>
      <c r="C10" s="83" t="s">
        <v>19</v>
      </c>
      <c r="D10" s="83"/>
      <c r="E10" s="10" t="s">
        <v>17</v>
      </c>
    </row>
    <row r="11" spans="1:6" ht="29.25" customHeight="1">
      <c r="A11" s="7"/>
      <c r="B11" s="7" t="s">
        <v>20</v>
      </c>
      <c r="C11" s="83" t="s">
        <v>21</v>
      </c>
      <c r="D11" s="83"/>
      <c r="E11" s="10" t="s">
        <v>17</v>
      </c>
    </row>
    <row r="12" spans="1:6" ht="29.25" customHeight="1">
      <c r="A12" s="7"/>
      <c r="B12" s="7" t="s">
        <v>22</v>
      </c>
      <c r="C12" s="83" t="s">
        <v>23</v>
      </c>
      <c r="D12" s="83"/>
      <c r="E12" s="10" t="s">
        <v>24</v>
      </c>
    </row>
    <row r="13" spans="1:6" ht="29.25" customHeight="1">
      <c r="A13" s="7"/>
      <c r="B13" s="7" t="s">
        <v>25</v>
      </c>
      <c r="C13" s="83" t="s">
        <v>26</v>
      </c>
      <c r="D13" s="83"/>
      <c r="E13" s="10" t="s">
        <v>24</v>
      </c>
    </row>
    <row r="14" spans="1:6" ht="29.25" customHeight="1">
      <c r="A14" s="7"/>
      <c r="B14" s="83" t="s">
        <v>27</v>
      </c>
      <c r="C14" s="83"/>
      <c r="D14" s="34" t="s">
        <v>28</v>
      </c>
      <c r="E14" s="10" t="s">
        <v>29</v>
      </c>
    </row>
    <row r="15" spans="1:6" ht="29.25" customHeight="1">
      <c r="A15" s="7"/>
      <c r="B15" s="83" t="s">
        <v>30</v>
      </c>
      <c r="C15" s="83"/>
      <c r="D15" s="34" t="s">
        <v>31</v>
      </c>
      <c r="E15" s="10" t="s">
        <v>32</v>
      </c>
    </row>
    <row r="16" spans="1:6" ht="29.25" customHeight="1">
      <c r="A16" s="7"/>
      <c r="B16" s="83" t="s">
        <v>33</v>
      </c>
      <c r="C16" s="83"/>
      <c r="D16" s="34" t="s">
        <v>34</v>
      </c>
      <c r="E16" s="10"/>
    </row>
    <row r="17" spans="1:6" s="11" customFormat="1" ht="14.25" customHeight="1">
      <c r="A17" s="7"/>
      <c r="B17" s="34"/>
      <c r="C17" s="34"/>
      <c r="D17" s="34" t="s">
        <v>35</v>
      </c>
      <c r="E17" s="10" t="s">
        <v>36</v>
      </c>
      <c r="F17" s="9"/>
    </row>
    <row r="18" spans="1:6" s="11" customFormat="1" ht="29.25" customHeight="1">
      <c r="A18" s="7"/>
      <c r="B18" s="83" t="s">
        <v>37</v>
      </c>
      <c r="C18" s="83"/>
      <c r="D18" s="34" t="s">
        <v>38</v>
      </c>
      <c r="E18" s="10"/>
      <c r="F18" s="9"/>
    </row>
    <row r="19" spans="1:6" s="11" customFormat="1" ht="14.25" customHeight="1">
      <c r="A19" s="7"/>
      <c r="B19" s="85"/>
      <c r="C19" s="85"/>
      <c r="D19" s="34" t="s">
        <v>39</v>
      </c>
      <c r="E19" s="10" t="s">
        <v>40</v>
      </c>
      <c r="F19" s="9"/>
    </row>
    <row r="20" spans="1:6" s="11" customFormat="1" ht="15" customHeight="1">
      <c r="A20" s="9"/>
      <c r="B20" s="7"/>
      <c r="C20" s="7"/>
      <c r="D20" s="9"/>
      <c r="E20" s="9"/>
      <c r="F20" s="9"/>
    </row>
    <row r="21" spans="1:6" s="11" customFormat="1" ht="15" customHeight="1">
      <c r="A21" s="9"/>
      <c r="B21" s="7"/>
      <c r="C21" s="7"/>
      <c r="D21" s="9"/>
      <c r="E21" s="9"/>
      <c r="F21" s="9"/>
    </row>
    <row r="22" spans="1:6" s="11" customFormat="1" ht="15" customHeight="1">
      <c r="A22" s="9"/>
      <c r="B22" s="7"/>
      <c r="C22" s="7"/>
      <c r="D22" s="9"/>
      <c r="E22" s="9"/>
      <c r="F22" s="9"/>
    </row>
    <row r="23" spans="1:6" s="11" customFormat="1" ht="15" customHeight="1">
      <c r="A23" s="9"/>
      <c r="B23" s="7"/>
      <c r="C23" s="7"/>
      <c r="D23" s="9"/>
      <c r="E23" s="9"/>
      <c r="F23" s="9"/>
    </row>
    <row r="24" spans="1:6" s="11" customFormat="1" ht="15" customHeight="1">
      <c r="A24" s="9"/>
      <c r="B24" s="7"/>
      <c r="C24" s="7"/>
      <c r="D24" s="9"/>
      <c r="E24" s="9"/>
      <c r="F24" s="9"/>
    </row>
    <row r="25" spans="1:6" s="11" customFormat="1" ht="15" customHeight="1">
      <c r="A25" s="9"/>
      <c r="B25" s="7"/>
      <c r="C25" s="7"/>
      <c r="D25" s="9"/>
      <c r="E25" s="9"/>
      <c r="F25" s="9"/>
    </row>
    <row r="26" spans="1:6" s="11" customFormat="1" ht="15" customHeight="1">
      <c r="A26" s="9"/>
      <c r="B26" s="7"/>
      <c r="C26" s="7"/>
      <c r="D26" s="9"/>
      <c r="E26" s="9"/>
      <c r="F26" s="9"/>
    </row>
    <row r="27" spans="1:6" s="11" customFormat="1" ht="15" customHeight="1">
      <c r="A27" s="9"/>
      <c r="B27" s="7"/>
      <c r="C27" s="7"/>
      <c r="D27" s="9"/>
      <c r="E27" s="9"/>
      <c r="F27" s="9"/>
    </row>
    <row r="28" spans="1:6" s="11" customFormat="1" ht="15" customHeight="1">
      <c r="A28" s="9"/>
      <c r="B28" s="9"/>
      <c r="C28" s="9"/>
      <c r="D28" s="9"/>
      <c r="E28" s="9"/>
      <c r="F28" s="9"/>
    </row>
    <row r="29" spans="1:6" s="11" customFormat="1" ht="15" customHeight="1">
      <c r="A29" s="9"/>
      <c r="B29" s="9"/>
      <c r="C29" s="9"/>
      <c r="D29" s="9"/>
      <c r="E29" s="9"/>
      <c r="F29" s="9"/>
    </row>
    <row r="30" spans="1:6" s="11" customFormat="1" ht="15" customHeight="1">
      <c r="A30" s="9"/>
      <c r="B30" s="9"/>
      <c r="C30" s="9"/>
      <c r="D30" s="9"/>
      <c r="E30" s="9"/>
      <c r="F30" s="9"/>
    </row>
    <row r="31" spans="1:6" s="11" customFormat="1" ht="24.95" customHeight="1">
      <c r="A31" s="86" t="s">
        <v>243</v>
      </c>
      <c r="B31" s="86"/>
      <c r="C31" s="86"/>
      <c r="D31" s="86"/>
      <c r="E31" s="86"/>
      <c r="F31" s="86"/>
    </row>
    <row r="32" spans="1:6" s="11" customFormat="1" ht="15" customHeight="1">
      <c r="A32" s="5"/>
      <c r="B32" s="5"/>
      <c r="C32" s="5"/>
      <c r="D32" s="5"/>
      <c r="E32" s="9"/>
      <c r="F32" s="9"/>
    </row>
    <row r="33" spans="1:6" s="11" customFormat="1" ht="24.95" customHeight="1">
      <c r="A33" s="82" t="s">
        <v>190</v>
      </c>
      <c r="B33" s="82"/>
      <c r="C33" s="82"/>
      <c r="D33" s="82"/>
      <c r="E33" s="82"/>
      <c r="F33" s="82"/>
    </row>
    <row r="34" spans="1:6" s="11" customFormat="1" ht="24.95" customHeight="1">
      <c r="A34" s="82" t="s">
        <v>191</v>
      </c>
      <c r="B34" s="82"/>
      <c r="C34" s="82"/>
      <c r="D34" s="82"/>
      <c r="E34" s="82"/>
      <c r="F34" s="82"/>
    </row>
    <row r="35" spans="1:6" s="11" customFormat="1" ht="15" customHeight="1">
      <c r="A35" s="84"/>
      <c r="B35" s="84"/>
      <c r="C35" s="84"/>
      <c r="D35" s="84"/>
      <c r="E35" s="9"/>
      <c r="F35" s="9"/>
    </row>
  </sheetData>
  <sheetProtection formatCells="0"/>
  <mergeCells count="19">
    <mergeCell ref="B14:C14"/>
    <mergeCell ref="A34:F34"/>
    <mergeCell ref="A35:D35"/>
    <mergeCell ref="B15:C15"/>
    <mergeCell ref="B16:C16"/>
    <mergeCell ref="B18:C18"/>
    <mergeCell ref="B19:C19"/>
    <mergeCell ref="A31:F31"/>
    <mergeCell ref="A33:F33"/>
    <mergeCell ref="C9:D9"/>
    <mergeCell ref="C10:D10"/>
    <mergeCell ref="C11:D11"/>
    <mergeCell ref="C12:D12"/>
    <mergeCell ref="C13:D13"/>
    <mergeCell ref="A2:F2"/>
    <mergeCell ref="A4:F4"/>
    <mergeCell ref="B6:D6"/>
    <mergeCell ref="B7:D7"/>
    <mergeCell ref="B8:D8"/>
  </mergeCells>
  <phoneticPr fontId="3"/>
  <printOptions horizontalCentered="1"/>
  <pageMargins left="0" right="0" top="0.78740157480314965" bottom="0.78740157480314965" header="0.19685039370078741" footer="0.19685039370078741"/>
  <pageSetup paperSize="9" orientation="portrait" horizontalDpi="300" verticalDpi="300" r:id="rId1"/>
  <headerFooter scaleWithDoc="0"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I84"/>
  <sheetViews>
    <sheetView zoomScaleNormal="100" zoomScaleSheetLayoutView="130" workbookViewId="0"/>
  </sheetViews>
  <sheetFormatPr defaultColWidth="8.625" defaultRowHeight="20.100000000000001" customHeight="1"/>
  <cols>
    <col min="1" max="1" width="5.625" style="109" customWidth="1"/>
    <col min="2" max="2" width="3.625" style="109" customWidth="1"/>
    <col min="3" max="3" width="13.625" style="109" customWidth="1"/>
    <col min="4" max="4" width="8.625" style="109" customWidth="1"/>
    <col min="5" max="5" width="35.25" style="109" customWidth="1"/>
    <col min="6" max="6" width="5.625" style="109" customWidth="1"/>
    <col min="7" max="16384" width="8.625" style="109"/>
  </cols>
  <sheetData>
    <row r="1" spans="2:5" ht="20.100000000000001" customHeight="1">
      <c r="B1" s="110" t="s">
        <v>0</v>
      </c>
    </row>
    <row r="2" spans="2:5" ht="20.100000000000001" customHeight="1">
      <c r="B2" s="111" t="s">
        <v>1</v>
      </c>
    </row>
    <row r="3" spans="2:5" ht="20.100000000000001" customHeight="1">
      <c r="C3" s="112" t="s">
        <v>200</v>
      </c>
      <c r="D3" s="112"/>
    </row>
    <row r="4" spans="2:5" ht="20.100000000000001" customHeight="1">
      <c r="C4" s="113" t="s">
        <v>201</v>
      </c>
      <c r="D4" s="113"/>
    </row>
    <row r="5" spans="2:5" ht="20.100000000000001" customHeight="1">
      <c r="C5" s="113" t="s">
        <v>202</v>
      </c>
      <c r="D5" s="113"/>
    </row>
    <row r="6" spans="2:5" ht="10.5" customHeight="1">
      <c r="B6" s="113"/>
    </row>
    <row r="7" spans="2:5" ht="20.100000000000001" customHeight="1">
      <c r="B7" s="111" t="s">
        <v>2</v>
      </c>
    </row>
    <row r="8" spans="2:5" ht="20.100000000000001" customHeight="1">
      <c r="B8" s="114"/>
      <c r="C8" s="112" t="s">
        <v>203</v>
      </c>
      <c r="D8" s="112"/>
      <c r="E8" s="115" t="s">
        <v>244</v>
      </c>
    </row>
    <row r="9" spans="2:5" ht="10.5" customHeight="1">
      <c r="B9" s="113"/>
    </row>
    <row r="10" spans="2:5" ht="20.100000000000001" customHeight="1">
      <c r="B10" s="111" t="s">
        <v>3</v>
      </c>
    </row>
    <row r="11" spans="2:5" ht="20.100000000000001" customHeight="1">
      <c r="B11" s="114"/>
      <c r="C11" s="112" t="s">
        <v>204</v>
      </c>
      <c r="D11" s="113" t="s">
        <v>205</v>
      </c>
      <c r="E11" s="113"/>
    </row>
    <row r="12" spans="2:5" ht="20.100000000000001" customHeight="1">
      <c r="B12" s="114"/>
      <c r="C12" s="113" t="s">
        <v>206</v>
      </c>
      <c r="D12" s="113"/>
      <c r="E12" s="113"/>
    </row>
    <row r="13" spans="2:5" ht="20.100000000000001" customHeight="1">
      <c r="B13" s="113"/>
      <c r="C13" s="116" t="s">
        <v>207</v>
      </c>
    </row>
    <row r="14" spans="2:5" ht="10.5" customHeight="1">
      <c r="B14" s="113"/>
    </row>
    <row r="15" spans="2:5" ht="20.100000000000001" customHeight="1">
      <c r="B15" s="111" t="s">
        <v>4</v>
      </c>
    </row>
    <row r="16" spans="2:5" ht="20.100000000000001" customHeight="1">
      <c r="C16" s="112" t="s">
        <v>208</v>
      </c>
      <c r="D16" s="112"/>
    </row>
    <row r="17" spans="2:9" ht="10.5" customHeight="1">
      <c r="B17" s="113"/>
    </row>
    <row r="18" spans="2:9" ht="20.100000000000001" customHeight="1">
      <c r="B18" s="111" t="s">
        <v>209</v>
      </c>
    </row>
    <row r="19" spans="2:9" ht="20.100000000000001" customHeight="1">
      <c r="B19" s="114"/>
      <c r="C19" s="112" t="s">
        <v>231</v>
      </c>
      <c r="D19" s="112"/>
      <c r="E19" s="113"/>
    </row>
    <row r="20" spans="2:9" ht="20.100000000000001" customHeight="1">
      <c r="B20" s="114"/>
      <c r="C20" s="113" t="s">
        <v>245</v>
      </c>
      <c r="D20" s="113"/>
      <c r="E20" s="113"/>
    </row>
    <row r="21" spans="2:9" ht="10.5" customHeight="1">
      <c r="B21" s="113"/>
    </row>
    <row r="22" spans="2:9" ht="20.100000000000001" customHeight="1">
      <c r="B22" s="110" t="s">
        <v>210</v>
      </c>
    </row>
    <row r="23" spans="2:9" ht="20.100000000000001" customHeight="1">
      <c r="B23" s="111" t="s">
        <v>5</v>
      </c>
    </row>
    <row r="24" spans="2:9" ht="19.5" customHeight="1">
      <c r="B24" s="117"/>
      <c r="C24" s="112" t="s">
        <v>246</v>
      </c>
      <c r="D24" s="112"/>
      <c r="E24" s="116"/>
      <c r="F24" s="116"/>
      <c r="G24" s="116"/>
      <c r="H24" s="116"/>
      <c r="I24" s="116"/>
    </row>
    <row r="25" spans="2:9" ht="20.100000000000001" customHeight="1">
      <c r="B25" s="117"/>
      <c r="C25" s="112" t="s">
        <v>247</v>
      </c>
      <c r="D25" s="112"/>
      <c r="E25" s="116"/>
      <c r="F25" s="116"/>
      <c r="G25" s="116"/>
      <c r="H25" s="116"/>
      <c r="I25" s="116"/>
    </row>
    <row r="26" spans="2:9" ht="20.100000000000001" customHeight="1">
      <c r="B26" s="117"/>
      <c r="C26" s="113" t="s">
        <v>248</v>
      </c>
      <c r="D26" s="113"/>
      <c r="E26" s="116"/>
      <c r="F26" s="116"/>
      <c r="G26" s="116"/>
      <c r="H26" s="116"/>
      <c r="I26" s="116"/>
    </row>
    <row r="27" spans="2:9" ht="20.100000000000001" customHeight="1">
      <c r="B27" s="117"/>
      <c r="C27" s="112" t="s">
        <v>249</v>
      </c>
      <c r="D27" s="112"/>
      <c r="E27" s="116"/>
      <c r="F27" s="116"/>
      <c r="G27" s="116"/>
      <c r="H27" s="116"/>
      <c r="I27" s="116"/>
    </row>
    <row r="28" spans="2:9" ht="20.100000000000001" customHeight="1">
      <c r="B28" s="117"/>
      <c r="C28" s="113" t="s">
        <v>250</v>
      </c>
      <c r="D28" s="113"/>
      <c r="E28" s="116"/>
      <c r="F28" s="116"/>
      <c r="G28" s="116"/>
      <c r="H28" s="116"/>
      <c r="I28" s="116"/>
    </row>
    <row r="29" spans="2:9" ht="20.100000000000001" customHeight="1">
      <c r="B29" s="117"/>
      <c r="C29" s="112" t="s">
        <v>251</v>
      </c>
      <c r="D29" s="112"/>
      <c r="E29" s="116"/>
      <c r="F29" s="116"/>
      <c r="G29" s="116"/>
      <c r="H29" s="116"/>
      <c r="I29" s="116"/>
    </row>
    <row r="30" spans="2:9" ht="20.100000000000001" customHeight="1">
      <c r="B30" s="117"/>
      <c r="C30" s="113" t="s">
        <v>252</v>
      </c>
      <c r="D30" s="113"/>
      <c r="E30" s="116"/>
      <c r="F30" s="116"/>
      <c r="G30" s="116"/>
      <c r="H30" s="116"/>
      <c r="I30" s="116"/>
    </row>
    <row r="31" spans="2:9" ht="20.100000000000001" customHeight="1">
      <c r="B31" s="117"/>
      <c r="C31" s="112" t="s">
        <v>253</v>
      </c>
      <c r="D31" s="112"/>
      <c r="E31" s="116"/>
      <c r="F31" s="116"/>
      <c r="G31" s="116"/>
      <c r="H31" s="116"/>
      <c r="I31" s="116"/>
    </row>
    <row r="32" spans="2:9" ht="20.100000000000001" customHeight="1">
      <c r="B32" s="117"/>
      <c r="C32" s="113" t="s">
        <v>254</v>
      </c>
      <c r="D32" s="113"/>
      <c r="E32" s="116"/>
      <c r="F32" s="116"/>
      <c r="G32" s="116"/>
      <c r="H32" s="116"/>
      <c r="I32" s="116"/>
    </row>
    <row r="33" spans="2:9" ht="20.100000000000001" customHeight="1">
      <c r="B33" s="117"/>
      <c r="C33" s="113" t="s">
        <v>255</v>
      </c>
      <c r="D33" s="113"/>
      <c r="E33" s="116"/>
      <c r="F33" s="116"/>
      <c r="G33" s="116"/>
      <c r="H33" s="116"/>
      <c r="I33" s="116"/>
    </row>
    <row r="34" spans="2:9" ht="10.5" customHeight="1">
      <c r="B34" s="113"/>
    </row>
    <row r="35" spans="2:9" ht="20.100000000000001" customHeight="1">
      <c r="B35" s="111" t="s">
        <v>211</v>
      </c>
    </row>
    <row r="36" spans="2:9" ht="20.100000000000001" customHeight="1">
      <c r="B36" s="117"/>
      <c r="C36" s="112" t="s">
        <v>256</v>
      </c>
      <c r="D36" s="112"/>
      <c r="E36" s="116"/>
      <c r="F36" s="116"/>
      <c r="G36" s="116"/>
      <c r="H36" s="116"/>
      <c r="I36" s="116"/>
    </row>
    <row r="37" spans="2:9" ht="20.100000000000001" customHeight="1">
      <c r="B37" s="117"/>
      <c r="C37" s="112" t="s">
        <v>257</v>
      </c>
      <c r="D37" s="112"/>
      <c r="E37" s="116"/>
      <c r="F37" s="116"/>
      <c r="G37" s="116"/>
      <c r="H37" s="116"/>
      <c r="I37" s="116"/>
    </row>
    <row r="38" spans="2:9" ht="20.100000000000001" customHeight="1">
      <c r="B38" s="117"/>
      <c r="C38" s="113" t="s">
        <v>221</v>
      </c>
      <c r="D38" s="113"/>
      <c r="E38" s="116"/>
      <c r="F38" s="116"/>
      <c r="G38" s="116"/>
      <c r="H38" s="116"/>
      <c r="I38" s="116"/>
    </row>
    <row r="39" spans="2:9" ht="20.100000000000001" customHeight="1">
      <c r="B39" s="117"/>
      <c r="C39" s="112" t="s">
        <v>258</v>
      </c>
      <c r="D39" s="112"/>
      <c r="E39" s="116"/>
      <c r="F39" s="116"/>
      <c r="G39" s="116"/>
      <c r="H39" s="116"/>
      <c r="I39" s="116"/>
    </row>
    <row r="40" spans="2:9" ht="20.100000000000001" customHeight="1">
      <c r="B40" s="117"/>
      <c r="C40" s="113" t="s">
        <v>259</v>
      </c>
      <c r="D40" s="113"/>
      <c r="E40" s="116"/>
      <c r="F40" s="116"/>
      <c r="G40" s="116"/>
      <c r="H40" s="116"/>
      <c r="I40" s="116"/>
    </row>
    <row r="41" spans="2:9" ht="20.100000000000001" customHeight="1">
      <c r="B41" s="117"/>
      <c r="C41" s="113" t="s">
        <v>260</v>
      </c>
      <c r="D41" s="113"/>
      <c r="E41" s="116"/>
      <c r="F41" s="116"/>
      <c r="G41" s="116"/>
      <c r="H41" s="116"/>
      <c r="I41" s="116"/>
    </row>
    <row r="42" spans="2:9" ht="20.100000000000001" customHeight="1">
      <c r="B42" s="117"/>
      <c r="C42" s="112" t="s">
        <v>261</v>
      </c>
      <c r="D42" s="112"/>
      <c r="E42" s="116"/>
      <c r="F42" s="116"/>
      <c r="G42" s="116"/>
      <c r="H42" s="116"/>
      <c r="I42" s="116"/>
    </row>
    <row r="43" spans="2:9" ht="10.5" customHeight="1">
      <c r="B43" s="113"/>
    </row>
    <row r="44" spans="2:9" ht="20.100000000000001" customHeight="1">
      <c r="B44" s="118" t="s">
        <v>6</v>
      </c>
    </row>
    <row r="45" spans="2:9" ht="20.100000000000001" customHeight="1">
      <c r="B45" s="109" t="s">
        <v>7</v>
      </c>
    </row>
    <row r="46" spans="2:9" ht="17.25" customHeight="1">
      <c r="B46" s="119"/>
      <c r="C46" s="120" t="s">
        <v>212</v>
      </c>
      <c r="D46" s="121" t="s">
        <v>213</v>
      </c>
    </row>
    <row r="47" spans="2:9" ht="17.25" customHeight="1">
      <c r="B47" s="119"/>
      <c r="D47" s="121" t="s">
        <v>214</v>
      </c>
    </row>
    <row r="48" spans="2:9" ht="10.5" customHeight="1">
      <c r="B48" s="113"/>
    </row>
    <row r="49" spans="2:5" ht="16.5" customHeight="1">
      <c r="B49" s="119"/>
      <c r="C49" s="120" t="s">
        <v>42</v>
      </c>
      <c r="D49" s="121" t="s">
        <v>215</v>
      </c>
    </row>
    <row r="50" spans="2:5" ht="16.5" customHeight="1">
      <c r="B50" s="119"/>
      <c r="D50" s="121" t="s">
        <v>216</v>
      </c>
    </row>
    <row r="51" spans="2:5" ht="16.5" customHeight="1">
      <c r="B51" s="119"/>
      <c r="D51" s="121" t="s">
        <v>217</v>
      </c>
    </row>
    <row r="52" spans="2:5" ht="10.5" customHeight="1">
      <c r="B52" s="113"/>
    </row>
    <row r="53" spans="2:5" ht="17.25" customHeight="1">
      <c r="B53" s="119"/>
      <c r="C53" s="120" t="s">
        <v>43</v>
      </c>
      <c r="D53" s="121" t="s">
        <v>218</v>
      </c>
    </row>
    <row r="54" spans="2:5" ht="17.25" customHeight="1">
      <c r="B54" s="119"/>
      <c r="D54" s="121" t="s">
        <v>219</v>
      </c>
    </row>
    <row r="55" spans="2:5" ht="10.5" customHeight="1">
      <c r="B55" s="116"/>
    </row>
    <row r="56" spans="2:5" ht="20.100000000000001" customHeight="1">
      <c r="B56" s="109" t="s">
        <v>44</v>
      </c>
    </row>
    <row r="57" spans="2:5" ht="20.100000000000001" customHeight="1">
      <c r="B57" s="119"/>
      <c r="C57" s="120" t="s">
        <v>45</v>
      </c>
      <c r="D57" s="121" t="s">
        <v>46</v>
      </c>
      <c r="E57" s="121"/>
    </row>
    <row r="58" spans="2:5" ht="10.5" customHeight="1">
      <c r="B58" s="113"/>
    </row>
    <row r="59" spans="2:5" ht="17.25" customHeight="1">
      <c r="B59" s="119"/>
      <c r="C59" s="120" t="s">
        <v>47</v>
      </c>
      <c r="D59" s="121" t="s">
        <v>48</v>
      </c>
      <c r="E59" s="122"/>
    </row>
    <row r="60" spans="2:5" ht="17.25" customHeight="1">
      <c r="B60" s="119"/>
      <c r="C60" s="120"/>
      <c r="D60" s="121" t="s">
        <v>49</v>
      </c>
      <c r="E60" s="122"/>
    </row>
    <row r="61" spans="2:5" ht="10.5" customHeight="1">
      <c r="B61" s="116"/>
    </row>
    <row r="62" spans="2:5" ht="20.100000000000001" customHeight="1">
      <c r="B62" s="109" t="s">
        <v>8</v>
      </c>
      <c r="D62" s="123"/>
      <c r="E62" s="123"/>
    </row>
    <row r="63" spans="2:5" ht="20.100000000000001" customHeight="1">
      <c r="B63" s="119"/>
      <c r="C63" s="120" t="s">
        <v>50</v>
      </c>
      <c r="D63" s="121" t="s">
        <v>51</v>
      </c>
      <c r="E63" s="121"/>
    </row>
    <row r="64" spans="2:5" ht="10.5" customHeight="1">
      <c r="B64" s="113"/>
    </row>
    <row r="65" spans="2:8" ht="17.25" customHeight="1">
      <c r="B65" s="119"/>
      <c r="C65" s="120" t="s">
        <v>52</v>
      </c>
      <c r="D65" s="121" t="s">
        <v>53</v>
      </c>
      <c r="E65" s="121"/>
    </row>
    <row r="66" spans="2:8" ht="17.25" customHeight="1">
      <c r="B66" s="119"/>
      <c r="C66" s="120"/>
      <c r="D66" s="121" t="s">
        <v>54</v>
      </c>
      <c r="E66" s="121"/>
    </row>
    <row r="67" spans="2:8" ht="17.25" customHeight="1">
      <c r="B67" s="119"/>
      <c r="C67" s="120"/>
      <c r="D67" s="121" t="s">
        <v>55</v>
      </c>
      <c r="E67" s="121"/>
    </row>
    <row r="68" spans="2:8" ht="17.25" customHeight="1">
      <c r="B68" s="119"/>
      <c r="C68" s="120"/>
      <c r="D68" s="121" t="s">
        <v>56</v>
      </c>
      <c r="E68" s="121"/>
    </row>
    <row r="69" spans="2:8" ht="10.5" customHeight="1">
      <c r="B69" s="113"/>
    </row>
    <row r="70" spans="2:8" ht="20.100000000000001" customHeight="1">
      <c r="B70" s="119"/>
      <c r="C70" s="120" t="s">
        <v>57</v>
      </c>
      <c r="D70" s="121" t="s">
        <v>58</v>
      </c>
      <c r="E70" s="121"/>
    </row>
    <row r="71" spans="2:8" ht="10.5" customHeight="1">
      <c r="B71" s="113"/>
    </row>
    <row r="72" spans="2:8" ht="17.25" customHeight="1">
      <c r="B72" s="119"/>
      <c r="C72" s="120" t="s">
        <v>59</v>
      </c>
      <c r="D72" s="121" t="s">
        <v>60</v>
      </c>
      <c r="E72" s="121"/>
    </row>
    <row r="73" spans="2:8" ht="17.25" customHeight="1">
      <c r="B73" s="119"/>
      <c r="C73" s="120"/>
      <c r="D73" s="121" t="s">
        <v>61</v>
      </c>
      <c r="E73" s="121"/>
    </row>
    <row r="74" spans="2:8" ht="17.25" customHeight="1">
      <c r="B74" s="119"/>
      <c r="C74" s="120"/>
      <c r="D74" s="121" t="s">
        <v>62</v>
      </c>
      <c r="E74" s="121"/>
    </row>
    <row r="75" spans="2:8" ht="10.5" customHeight="1">
      <c r="B75" s="113"/>
    </row>
    <row r="76" spans="2:8" ht="20.100000000000001" customHeight="1">
      <c r="B76" s="119"/>
      <c r="C76" s="120" t="s">
        <v>63</v>
      </c>
      <c r="D76" s="121" t="s">
        <v>64</v>
      </c>
      <c r="E76" s="121"/>
    </row>
    <row r="77" spans="2:8" ht="10.5" customHeight="1">
      <c r="B77" s="113"/>
    </row>
    <row r="78" spans="2:8" ht="10.5" customHeight="1">
      <c r="B78" s="116"/>
    </row>
    <row r="79" spans="2:8" ht="20.100000000000001" customHeight="1">
      <c r="B79" s="109" t="s">
        <v>232</v>
      </c>
    </row>
    <row r="80" spans="2:8" ht="20.100000000000001" customHeight="1">
      <c r="C80" s="116" t="s">
        <v>233</v>
      </c>
      <c r="D80" s="116"/>
      <c r="E80" s="116"/>
      <c r="F80" s="116" t="s">
        <v>234</v>
      </c>
      <c r="G80" s="116"/>
      <c r="H80" s="116"/>
    </row>
    <row r="81" spans="3:8" ht="20.100000000000001" customHeight="1">
      <c r="C81" s="116" t="s">
        <v>235</v>
      </c>
      <c r="D81" s="116"/>
      <c r="E81" s="116"/>
      <c r="F81" s="116" t="s">
        <v>220</v>
      </c>
      <c r="G81" s="116"/>
      <c r="H81" s="116"/>
    </row>
    <row r="82" spans="3:8" ht="20.100000000000001" customHeight="1">
      <c r="C82" s="116" t="s">
        <v>236</v>
      </c>
      <c r="D82" s="116"/>
      <c r="E82" s="116"/>
      <c r="F82" s="116" t="s">
        <v>237</v>
      </c>
      <c r="G82" s="116"/>
      <c r="H82" s="116"/>
    </row>
    <row r="83" spans="3:8" ht="20.100000000000001" customHeight="1">
      <c r="C83" s="116" t="s">
        <v>238</v>
      </c>
      <c r="D83" s="116"/>
      <c r="E83" s="116"/>
      <c r="F83" s="124">
        <v>0</v>
      </c>
      <c r="G83" s="116"/>
      <c r="H83" s="116"/>
    </row>
    <row r="84" spans="3:8" ht="20.100000000000001" customHeight="1">
      <c r="C84" s="116" t="s">
        <v>239</v>
      </c>
      <c r="D84" s="116"/>
      <c r="E84" s="116"/>
      <c r="F84" s="124" t="s">
        <v>240</v>
      </c>
      <c r="G84" s="116"/>
      <c r="H84" s="116"/>
    </row>
  </sheetData>
  <sheetProtection formatCells="0"/>
  <phoneticPr fontId="3"/>
  <printOptions horizontalCentered="1"/>
  <pageMargins left="0.78740157480314965" right="0.78740157480314965" top="0.98425196850393704" bottom="0.59055118110236227" header="0.19685039370078741" footer="0.19685039370078741"/>
  <pageSetup paperSize="9" scale="94" orientation="portrait" useFirstPageNumber="1" r:id="rId1"/>
  <headerFooter scaleWithDoc="0" alignWithMargins="0">
    <oddFooter>&amp;C&amp;P</oddFooter>
  </headerFooter>
  <rowBreaks count="1" manualBreakCount="1">
    <brk id="43" min="1"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0"/>
  <sheetViews>
    <sheetView workbookViewId="0"/>
  </sheetViews>
  <sheetFormatPr defaultColWidth="12.625" defaultRowHeight="20.100000000000001" customHeight="1"/>
  <cols>
    <col min="1" max="1" width="34" style="125" customWidth="1"/>
    <col min="2" max="9" width="11.375" style="125" customWidth="1"/>
    <col min="10" max="16384" width="12.625" style="7"/>
  </cols>
  <sheetData>
    <row r="1" spans="1:9" ht="24.95" customHeight="1">
      <c r="A1" s="25" t="s">
        <v>65</v>
      </c>
      <c r="B1" s="25"/>
      <c r="I1" s="126" t="s">
        <v>66</v>
      </c>
    </row>
    <row r="2" spans="1:9" ht="20.100000000000001" customHeight="1">
      <c r="A2" s="127" t="s">
        <v>192</v>
      </c>
      <c r="B2" s="128" t="s">
        <v>67</v>
      </c>
      <c r="C2" s="129"/>
      <c r="D2" s="129"/>
      <c r="E2" s="130"/>
      <c r="F2" s="131" t="s">
        <v>68</v>
      </c>
      <c r="G2" s="132"/>
      <c r="H2" s="133" t="s">
        <v>69</v>
      </c>
      <c r="I2" s="108"/>
    </row>
    <row r="3" spans="1:9" ht="20.100000000000001" customHeight="1">
      <c r="A3" s="134"/>
      <c r="B3" s="61">
        <v>44197</v>
      </c>
      <c r="C3" s="61">
        <v>44562</v>
      </c>
      <c r="D3" s="61">
        <v>44927</v>
      </c>
      <c r="E3" s="135" t="s">
        <v>227</v>
      </c>
      <c r="F3" s="80" t="s">
        <v>70</v>
      </c>
      <c r="G3" s="80" t="s">
        <v>71</v>
      </c>
      <c r="H3" s="135">
        <v>44927</v>
      </c>
      <c r="I3" s="135" t="s">
        <v>227</v>
      </c>
    </row>
    <row r="4" spans="1:9" ht="20.100000000000001" customHeight="1">
      <c r="A4" s="136" t="s">
        <v>72</v>
      </c>
      <c r="B4" s="137">
        <v>8510</v>
      </c>
      <c r="C4" s="62">
        <v>8525</v>
      </c>
      <c r="D4" s="62">
        <v>8457</v>
      </c>
      <c r="E4" s="62">
        <v>8462</v>
      </c>
      <c r="F4" s="138">
        <v>5</v>
      </c>
      <c r="G4" s="139">
        <v>5.9122620314532341E-4</v>
      </c>
      <c r="H4" s="140" t="s">
        <v>73</v>
      </c>
      <c r="I4" s="140" t="s">
        <v>73</v>
      </c>
    </row>
    <row r="5" spans="1:9" ht="10.5" customHeight="1">
      <c r="A5" s="141"/>
      <c r="B5" s="62"/>
      <c r="C5" s="62"/>
      <c r="D5" s="62"/>
      <c r="E5" s="62"/>
      <c r="F5" s="142"/>
      <c r="G5" s="143"/>
      <c r="H5" s="144"/>
      <c r="I5" s="144"/>
    </row>
    <row r="6" spans="1:9" ht="20.100000000000001" customHeight="1">
      <c r="A6" s="141" t="s">
        <v>41</v>
      </c>
      <c r="B6" s="62">
        <v>347</v>
      </c>
      <c r="C6" s="62">
        <v>347</v>
      </c>
      <c r="D6" s="62">
        <v>344</v>
      </c>
      <c r="E6" s="62">
        <v>341</v>
      </c>
      <c r="F6" s="142">
        <v>-3</v>
      </c>
      <c r="G6" s="143">
        <v>-8.7209302325581394E-3</v>
      </c>
      <c r="H6" s="145">
        <v>1</v>
      </c>
      <c r="I6" s="145">
        <v>1</v>
      </c>
    </row>
    <row r="7" spans="1:9" ht="20.100000000000001" customHeight="1">
      <c r="A7" s="146" t="s">
        <v>45</v>
      </c>
      <c r="B7" s="62">
        <v>33</v>
      </c>
      <c r="C7" s="62">
        <v>33</v>
      </c>
      <c r="D7" s="62">
        <v>32</v>
      </c>
      <c r="E7" s="62">
        <v>32</v>
      </c>
      <c r="F7" s="147" t="s">
        <v>222</v>
      </c>
      <c r="G7" s="148" t="s">
        <v>222</v>
      </c>
      <c r="H7" s="145">
        <v>9.3023255813953487E-2</v>
      </c>
      <c r="I7" s="145">
        <v>9.3841642228739003E-2</v>
      </c>
    </row>
    <row r="8" spans="1:9" ht="20.100000000000001" customHeight="1">
      <c r="A8" s="146" t="s">
        <v>47</v>
      </c>
      <c r="B8" s="63">
        <v>314</v>
      </c>
      <c r="C8" s="63">
        <v>314</v>
      </c>
      <c r="D8" s="62">
        <v>312</v>
      </c>
      <c r="E8" s="62">
        <v>309</v>
      </c>
      <c r="F8" s="142">
        <v>-3</v>
      </c>
      <c r="G8" s="143">
        <v>-9.6153846153846159E-3</v>
      </c>
      <c r="H8" s="145">
        <v>0.90697674418604646</v>
      </c>
      <c r="I8" s="145">
        <v>0.90615835777126097</v>
      </c>
    </row>
    <row r="9" spans="1:9" ht="15" customHeight="1">
      <c r="A9" s="149" t="s">
        <v>74</v>
      </c>
      <c r="B9" s="62"/>
      <c r="C9" s="62"/>
      <c r="D9" s="62"/>
      <c r="E9" s="62"/>
      <c r="F9" s="142"/>
      <c r="G9" s="143"/>
      <c r="H9" s="145"/>
      <c r="I9" s="145"/>
    </row>
    <row r="10" spans="1:9" ht="20.100000000000001" customHeight="1">
      <c r="A10" s="150" t="s">
        <v>75</v>
      </c>
      <c r="B10" s="62">
        <v>152</v>
      </c>
      <c r="C10" s="62">
        <v>152</v>
      </c>
      <c r="D10" s="62">
        <v>147</v>
      </c>
      <c r="E10" s="62">
        <v>147</v>
      </c>
      <c r="F10" s="147" t="s">
        <v>222</v>
      </c>
      <c r="G10" s="148" t="s">
        <v>222</v>
      </c>
      <c r="H10" s="145">
        <v>0.42732558139534882</v>
      </c>
      <c r="I10" s="145">
        <v>0.4310850439882698</v>
      </c>
    </row>
    <row r="11" spans="1:9" ht="10.5" customHeight="1">
      <c r="A11" s="141"/>
      <c r="B11" s="62"/>
      <c r="C11" s="62"/>
      <c r="D11" s="62"/>
      <c r="E11" s="62"/>
      <c r="F11" s="142"/>
      <c r="G11" s="143"/>
      <c r="H11" s="144"/>
      <c r="I11" s="144"/>
    </row>
    <row r="12" spans="1:9" ht="20.100000000000001" customHeight="1">
      <c r="A12" s="141" t="s">
        <v>42</v>
      </c>
      <c r="B12" s="137">
        <v>5192</v>
      </c>
      <c r="C12" s="62">
        <v>5218</v>
      </c>
      <c r="D12" s="63">
        <v>5196</v>
      </c>
      <c r="E12" s="63">
        <v>5238</v>
      </c>
      <c r="F12" s="142">
        <v>42</v>
      </c>
      <c r="G12" s="143">
        <v>8.0831408775981529E-3</v>
      </c>
      <c r="H12" s="145">
        <v>1</v>
      </c>
      <c r="I12" s="145">
        <v>1</v>
      </c>
    </row>
    <row r="13" spans="1:9" ht="20.100000000000001" customHeight="1">
      <c r="A13" s="146" t="s">
        <v>76</v>
      </c>
      <c r="B13" s="137">
        <v>180</v>
      </c>
      <c r="C13" s="62">
        <v>172</v>
      </c>
      <c r="D13" s="62">
        <v>155</v>
      </c>
      <c r="E13" s="62">
        <v>153</v>
      </c>
      <c r="F13" s="142">
        <v>-2</v>
      </c>
      <c r="G13" s="143">
        <v>-1.2903225806451613E-2</v>
      </c>
      <c r="H13" s="145">
        <v>2.9830638953040802E-2</v>
      </c>
      <c r="I13" s="145">
        <v>2.9209621993127148E-2</v>
      </c>
    </row>
    <row r="14" spans="1:9" ht="15" customHeight="1">
      <c r="A14" s="149" t="s">
        <v>74</v>
      </c>
      <c r="B14" s="62"/>
      <c r="C14" s="62"/>
      <c r="D14" s="62"/>
      <c r="E14" s="62"/>
      <c r="F14" s="142"/>
      <c r="G14" s="143"/>
      <c r="H14" s="145"/>
      <c r="I14" s="145"/>
    </row>
    <row r="15" spans="1:9" ht="20.100000000000001" customHeight="1">
      <c r="A15" s="150" t="s">
        <v>77</v>
      </c>
      <c r="B15" s="62">
        <v>12</v>
      </c>
      <c r="C15" s="62">
        <v>10</v>
      </c>
      <c r="D15" s="62">
        <v>9</v>
      </c>
      <c r="E15" s="62">
        <v>41</v>
      </c>
      <c r="F15" s="142">
        <v>32</v>
      </c>
      <c r="G15" s="143">
        <v>3.5555555555555554</v>
      </c>
      <c r="H15" s="145">
        <v>1.7321016166281756E-3</v>
      </c>
      <c r="I15" s="145">
        <v>7.8274150439098886E-3</v>
      </c>
    </row>
    <row r="16" spans="1:9" ht="20.100000000000001" customHeight="1">
      <c r="A16" s="146" t="s">
        <v>78</v>
      </c>
      <c r="B16" s="62">
        <v>5012</v>
      </c>
      <c r="C16" s="62">
        <v>5046</v>
      </c>
      <c r="D16" s="62">
        <v>5041</v>
      </c>
      <c r="E16" s="62">
        <v>5085</v>
      </c>
      <c r="F16" s="142">
        <v>44</v>
      </c>
      <c r="G16" s="143">
        <v>8.7284268994247179E-3</v>
      </c>
      <c r="H16" s="145">
        <v>0.97016936104695917</v>
      </c>
      <c r="I16" s="145">
        <v>0.97079037800687284</v>
      </c>
    </row>
    <row r="17" spans="1:9" ht="10.5" customHeight="1">
      <c r="A17" s="141"/>
      <c r="B17" s="62"/>
      <c r="C17" s="62"/>
      <c r="D17" s="62"/>
      <c r="E17" s="62"/>
      <c r="F17" s="142"/>
      <c r="G17" s="143"/>
      <c r="H17" s="144"/>
      <c r="I17" s="144"/>
    </row>
    <row r="18" spans="1:9" ht="20.100000000000001" customHeight="1">
      <c r="A18" s="141" t="s">
        <v>43</v>
      </c>
      <c r="B18" s="62">
        <v>2971</v>
      </c>
      <c r="C18" s="62">
        <v>2960</v>
      </c>
      <c r="D18" s="62">
        <v>2917</v>
      </c>
      <c r="E18" s="62">
        <v>2883</v>
      </c>
      <c r="F18" s="142">
        <v>-34</v>
      </c>
      <c r="G18" s="143">
        <v>-1.1655810764484058E-2</v>
      </c>
      <c r="H18" s="145">
        <v>1</v>
      </c>
      <c r="I18" s="145">
        <v>1</v>
      </c>
    </row>
    <row r="19" spans="1:9" ht="20.100000000000001" customHeight="1">
      <c r="A19" s="146" t="s">
        <v>76</v>
      </c>
      <c r="B19" s="137">
        <v>0</v>
      </c>
      <c r="C19" s="62">
        <v>0</v>
      </c>
      <c r="D19" s="62">
        <v>0</v>
      </c>
      <c r="E19" s="62">
        <v>0</v>
      </c>
      <c r="F19" s="147" t="s">
        <v>222</v>
      </c>
      <c r="G19" s="148" t="s">
        <v>222</v>
      </c>
      <c r="H19" s="147" t="s">
        <v>222</v>
      </c>
      <c r="I19" s="147" t="s">
        <v>222</v>
      </c>
    </row>
    <row r="20" spans="1:9" ht="20.100000000000001" customHeight="1">
      <c r="A20" s="151" t="s">
        <v>78</v>
      </c>
      <c r="B20" s="64">
        <v>2971</v>
      </c>
      <c r="C20" s="64">
        <v>2960</v>
      </c>
      <c r="D20" s="64">
        <v>2917</v>
      </c>
      <c r="E20" s="64">
        <v>2883</v>
      </c>
      <c r="F20" s="152">
        <v>-34</v>
      </c>
      <c r="G20" s="153">
        <v>-1.1655810764484058E-2</v>
      </c>
      <c r="H20" s="154">
        <v>1</v>
      </c>
      <c r="I20" s="154">
        <v>1</v>
      </c>
    </row>
    <row r="21" spans="1:9" ht="15" customHeight="1">
      <c r="A21" s="5"/>
      <c r="B21" s="5"/>
      <c r="C21" s="65"/>
      <c r="D21" s="65"/>
      <c r="E21" s="65"/>
      <c r="F21" s="155"/>
      <c r="G21" s="155"/>
      <c r="H21" s="156"/>
      <c r="I21" s="156"/>
    </row>
    <row r="22" spans="1:9" ht="24.95" customHeight="1">
      <c r="A22" s="17" t="s">
        <v>79</v>
      </c>
      <c r="B22" s="25"/>
      <c r="E22" s="65"/>
      <c r="I22" s="126" t="s">
        <v>66</v>
      </c>
    </row>
    <row r="23" spans="1:9" ht="20.100000000000001" customHeight="1">
      <c r="A23" s="127" t="s">
        <v>192</v>
      </c>
      <c r="B23" s="133" t="s">
        <v>80</v>
      </c>
      <c r="C23" s="107"/>
      <c r="D23" s="107"/>
      <c r="E23" s="108"/>
      <c r="F23" s="131" t="s">
        <v>68</v>
      </c>
      <c r="G23" s="132"/>
      <c r="H23" s="133" t="s">
        <v>69</v>
      </c>
      <c r="I23" s="108"/>
    </row>
    <row r="24" spans="1:9" ht="20.100000000000001" customHeight="1">
      <c r="A24" s="134"/>
      <c r="B24" s="61">
        <v>44197</v>
      </c>
      <c r="C24" s="61">
        <v>44562</v>
      </c>
      <c r="D24" s="61">
        <v>44927</v>
      </c>
      <c r="E24" s="61" t="s">
        <v>227</v>
      </c>
      <c r="F24" s="80" t="s">
        <v>70</v>
      </c>
      <c r="G24" s="80" t="s">
        <v>71</v>
      </c>
      <c r="H24" s="61">
        <v>44927</v>
      </c>
      <c r="I24" s="61" t="s">
        <v>227</v>
      </c>
    </row>
    <row r="25" spans="1:9" ht="20.100000000000001" customHeight="1">
      <c r="A25" s="136" t="s">
        <v>72</v>
      </c>
      <c r="B25" s="137">
        <v>66208</v>
      </c>
      <c r="C25" s="62">
        <v>66067</v>
      </c>
      <c r="D25" s="62">
        <v>65695</v>
      </c>
      <c r="E25" s="62">
        <v>65379</v>
      </c>
      <c r="F25" s="138">
        <v>-316</v>
      </c>
      <c r="G25" s="139">
        <v>-4.8101073141030518E-3</v>
      </c>
      <c r="H25" s="140" t="s">
        <v>73</v>
      </c>
      <c r="I25" s="140" t="s">
        <v>73</v>
      </c>
    </row>
    <row r="26" spans="1:9" ht="10.5" customHeight="1">
      <c r="A26" s="141"/>
      <c r="B26" s="62"/>
      <c r="C26" s="62"/>
      <c r="D26" s="62"/>
      <c r="E26" s="62"/>
      <c r="F26" s="142"/>
      <c r="G26" s="143"/>
      <c r="H26" s="144"/>
      <c r="I26" s="144"/>
    </row>
    <row r="27" spans="1:9" ht="20.100000000000001" customHeight="1">
      <c r="A27" s="141" t="s">
        <v>41</v>
      </c>
      <c r="B27" s="62">
        <v>63842</v>
      </c>
      <c r="C27" s="62">
        <v>63825</v>
      </c>
      <c r="D27" s="62">
        <v>63652</v>
      </c>
      <c r="E27" s="62">
        <v>63386</v>
      </c>
      <c r="F27" s="142">
        <v>-266</v>
      </c>
      <c r="G27" s="143">
        <v>-4.178973166593351E-3</v>
      </c>
      <c r="H27" s="145">
        <v>1</v>
      </c>
      <c r="I27" s="145">
        <v>1</v>
      </c>
    </row>
    <row r="28" spans="1:9" ht="20.100000000000001" customHeight="1">
      <c r="A28" s="146" t="s">
        <v>50</v>
      </c>
      <c r="B28" s="137">
        <v>11520</v>
      </c>
      <c r="C28" s="62">
        <v>11536</v>
      </c>
      <c r="D28" s="62">
        <v>11434</v>
      </c>
      <c r="E28" s="62">
        <v>11220</v>
      </c>
      <c r="F28" s="142">
        <v>-214</v>
      </c>
      <c r="G28" s="143">
        <v>-1.8716109847822283E-2</v>
      </c>
      <c r="H28" s="145">
        <v>0.17963300446176084</v>
      </c>
      <c r="I28" s="145">
        <v>0.1770106963682832</v>
      </c>
    </row>
    <row r="29" spans="1:9" ht="20.100000000000001" customHeight="1">
      <c r="A29" s="150" t="s">
        <v>45</v>
      </c>
      <c r="B29" s="137">
        <v>10306</v>
      </c>
      <c r="C29" s="62">
        <v>10306</v>
      </c>
      <c r="D29" s="63">
        <v>9954</v>
      </c>
      <c r="E29" s="63">
        <v>9840</v>
      </c>
      <c r="F29" s="147">
        <v>-114</v>
      </c>
      <c r="G29" s="148">
        <v>-1.1452682338758288E-2</v>
      </c>
      <c r="H29" s="145">
        <v>0.15638157481304593</v>
      </c>
      <c r="I29" s="157">
        <v>0.15523932729624837</v>
      </c>
    </row>
    <row r="30" spans="1:9" ht="20.100000000000001" customHeight="1">
      <c r="A30" s="150" t="s">
        <v>47</v>
      </c>
      <c r="B30" s="62">
        <v>1214</v>
      </c>
      <c r="C30" s="62">
        <v>1230</v>
      </c>
      <c r="D30" s="63">
        <v>1480</v>
      </c>
      <c r="E30" s="63">
        <v>1380</v>
      </c>
      <c r="F30" s="147">
        <v>-100</v>
      </c>
      <c r="G30" s="148">
        <v>-6.7567567567567571E-2</v>
      </c>
      <c r="H30" s="145">
        <v>2.3251429648714888E-2</v>
      </c>
      <c r="I30" s="157">
        <v>2.1771369072034835E-2</v>
      </c>
    </row>
    <row r="31" spans="1:9" ht="20.100000000000001" customHeight="1">
      <c r="A31" s="146" t="s">
        <v>52</v>
      </c>
      <c r="B31" s="62">
        <v>54</v>
      </c>
      <c r="C31" s="62">
        <v>54</v>
      </c>
      <c r="D31" s="62">
        <v>54</v>
      </c>
      <c r="E31" s="62">
        <v>54</v>
      </c>
      <c r="F31" s="147" t="s">
        <v>222</v>
      </c>
      <c r="G31" s="148" t="s">
        <v>222</v>
      </c>
      <c r="H31" s="145">
        <v>8.4836297366932699E-4</v>
      </c>
      <c r="I31" s="145">
        <v>8.5192313760136312E-4</v>
      </c>
    </row>
    <row r="32" spans="1:9" ht="20.100000000000001" customHeight="1">
      <c r="A32" s="146" t="s">
        <v>57</v>
      </c>
      <c r="B32" s="62">
        <v>150</v>
      </c>
      <c r="C32" s="62">
        <v>150</v>
      </c>
      <c r="D32" s="62">
        <v>145</v>
      </c>
      <c r="E32" s="62">
        <v>105</v>
      </c>
      <c r="F32" s="142">
        <v>-40</v>
      </c>
      <c r="G32" s="143">
        <v>-0.27586206896551724</v>
      </c>
      <c r="H32" s="145">
        <v>2.278011688556526E-3</v>
      </c>
      <c r="I32" s="145">
        <v>1.6565172120026504E-3</v>
      </c>
    </row>
    <row r="33" spans="1:9" s="8" customFormat="1" ht="20.100000000000001" customHeight="1">
      <c r="A33" s="146" t="s">
        <v>102</v>
      </c>
      <c r="B33" s="137">
        <v>12912</v>
      </c>
      <c r="C33" s="62">
        <v>12740</v>
      </c>
      <c r="D33" s="62">
        <v>12337</v>
      </c>
      <c r="E33" s="62">
        <v>12365</v>
      </c>
      <c r="F33" s="142">
        <v>28</v>
      </c>
      <c r="G33" s="143">
        <v>2.2695955256545352E-3</v>
      </c>
      <c r="H33" s="145">
        <v>0.19381951863256458</v>
      </c>
      <c r="I33" s="145">
        <v>0.19507462215631213</v>
      </c>
    </row>
    <row r="34" spans="1:9" s="8" customFormat="1" ht="20.100000000000001" customHeight="1">
      <c r="A34" s="146" t="s">
        <v>63</v>
      </c>
      <c r="B34" s="137">
        <v>39206</v>
      </c>
      <c r="C34" s="62">
        <v>39345</v>
      </c>
      <c r="D34" s="62">
        <v>39682</v>
      </c>
      <c r="E34" s="62">
        <v>39642</v>
      </c>
      <c r="F34" s="142">
        <v>-40</v>
      </c>
      <c r="G34" s="143">
        <v>-1.0080137089864421E-3</v>
      </c>
      <c r="H34" s="145">
        <v>0.62342110224344871</v>
      </c>
      <c r="I34" s="145">
        <v>0.62540624112580068</v>
      </c>
    </row>
    <row r="35" spans="1:9" ht="10.5" customHeight="1">
      <c r="A35" s="141"/>
      <c r="B35" s="62"/>
      <c r="C35" s="62"/>
      <c r="D35" s="62"/>
      <c r="E35" s="62"/>
      <c r="F35" s="142"/>
      <c r="G35" s="143"/>
      <c r="H35" s="144"/>
      <c r="I35" s="144"/>
    </row>
    <row r="36" spans="1:9" s="8" customFormat="1" ht="20.100000000000001" customHeight="1">
      <c r="A36" s="141" t="s">
        <v>42</v>
      </c>
      <c r="B36" s="158">
        <v>2366</v>
      </c>
      <c r="C36" s="63">
        <v>2242</v>
      </c>
      <c r="D36" s="63">
        <v>2043</v>
      </c>
      <c r="E36" s="63">
        <v>1993</v>
      </c>
      <c r="F36" s="142">
        <v>-50</v>
      </c>
      <c r="G36" s="143">
        <v>-2.4473813020068527E-2</v>
      </c>
      <c r="H36" s="145">
        <v>1</v>
      </c>
      <c r="I36" s="145">
        <v>1</v>
      </c>
    </row>
    <row r="37" spans="1:9" s="8" customFormat="1" ht="15" customHeight="1">
      <c r="A37" s="149" t="s">
        <v>74</v>
      </c>
      <c r="B37" s="62"/>
      <c r="C37" s="62"/>
      <c r="D37" s="62"/>
      <c r="E37" s="62"/>
      <c r="F37" s="142"/>
      <c r="G37" s="143"/>
      <c r="H37" s="159"/>
      <c r="I37" s="159"/>
    </row>
    <row r="38" spans="1:9" s="8" customFormat="1" ht="20.100000000000001" customHeight="1">
      <c r="A38" s="150" t="s">
        <v>103</v>
      </c>
      <c r="B38" s="62">
        <v>111</v>
      </c>
      <c r="C38" s="62">
        <v>88</v>
      </c>
      <c r="D38" s="63">
        <v>82</v>
      </c>
      <c r="E38" s="63">
        <v>41</v>
      </c>
      <c r="F38" s="142">
        <v>-41</v>
      </c>
      <c r="G38" s="143">
        <v>-0.5</v>
      </c>
      <c r="H38" s="145">
        <v>4.0137053352912386E-2</v>
      </c>
      <c r="I38" s="145">
        <v>2.0572002007024585E-2</v>
      </c>
    </row>
    <row r="39" spans="1:9" ht="10.5" customHeight="1">
      <c r="A39" s="141"/>
      <c r="B39" s="62"/>
      <c r="C39" s="62"/>
      <c r="D39" s="62"/>
      <c r="E39" s="62"/>
      <c r="F39" s="142"/>
      <c r="G39" s="143"/>
      <c r="H39" s="144"/>
      <c r="I39" s="144"/>
    </row>
    <row r="40" spans="1:9" s="8" customFormat="1" ht="20.100000000000001" customHeight="1">
      <c r="A40" s="141" t="s">
        <v>43</v>
      </c>
      <c r="B40" s="62">
        <v>0</v>
      </c>
      <c r="C40" s="62">
        <v>0</v>
      </c>
      <c r="D40" s="62">
        <v>0</v>
      </c>
      <c r="E40" s="62">
        <v>0</v>
      </c>
      <c r="F40" s="147" t="s">
        <v>224</v>
      </c>
      <c r="G40" s="148" t="s">
        <v>222</v>
      </c>
      <c r="H40" s="147" t="s">
        <v>222</v>
      </c>
      <c r="I40" s="147" t="s">
        <v>222</v>
      </c>
    </row>
    <row r="41" spans="1:9" s="8" customFormat="1" ht="20.25" customHeight="1">
      <c r="A41" s="160" t="s">
        <v>104</v>
      </c>
      <c r="B41" s="66">
        <v>13023</v>
      </c>
      <c r="C41" s="66">
        <v>12828</v>
      </c>
      <c r="D41" s="66">
        <v>12419</v>
      </c>
      <c r="E41" s="66">
        <v>12406</v>
      </c>
      <c r="F41" s="161">
        <v>-13</v>
      </c>
      <c r="G41" s="162">
        <v>-1.0467831548433852E-3</v>
      </c>
      <c r="H41" s="163" t="s">
        <v>73</v>
      </c>
      <c r="I41" s="163" t="s">
        <v>73</v>
      </c>
    </row>
    <row r="42" spans="1:9" s="8" customFormat="1" ht="24.95" customHeight="1">
      <c r="A42" s="164"/>
      <c r="B42" s="164"/>
      <c r="C42" s="164"/>
      <c r="D42" s="164"/>
      <c r="E42" s="164"/>
      <c r="F42" s="164"/>
      <c r="G42" s="164"/>
      <c r="H42" s="164"/>
      <c r="I42" s="164"/>
    </row>
    <row r="43" spans="1:9" s="8" customFormat="1" ht="20.100000000000001" customHeight="1">
      <c r="A43" s="25" t="s">
        <v>81</v>
      </c>
      <c r="B43" s="25"/>
      <c r="C43" s="125"/>
      <c r="D43" s="125"/>
      <c r="E43" s="126" t="s">
        <v>66</v>
      </c>
      <c r="F43" s="165"/>
      <c r="G43" s="165"/>
      <c r="H43" s="165"/>
      <c r="I43" s="165"/>
    </row>
    <row r="44" spans="1:9" s="8" customFormat="1" ht="20.100000000000001" customHeight="1">
      <c r="A44" s="166" t="s">
        <v>193</v>
      </c>
      <c r="B44" s="61">
        <v>44197</v>
      </c>
      <c r="C44" s="61">
        <v>44562</v>
      </c>
      <c r="D44" s="61">
        <v>44927</v>
      </c>
      <c r="E44" s="61" t="s">
        <v>227</v>
      </c>
      <c r="F44" s="167"/>
      <c r="G44" s="167"/>
      <c r="H44" s="167"/>
      <c r="I44" s="167"/>
    </row>
    <row r="45" spans="1:9" s="8" customFormat="1" ht="20.100000000000001" customHeight="1">
      <c r="A45" s="168" t="s">
        <v>41</v>
      </c>
      <c r="B45" s="67">
        <v>183.98270893371759</v>
      </c>
      <c r="C45" s="67">
        <v>183.93371757925073</v>
      </c>
      <c r="D45" s="67">
        <v>185.03488372093022</v>
      </c>
      <c r="E45" s="67">
        <v>185.88269794721407</v>
      </c>
      <c r="F45" s="165"/>
      <c r="G45" s="165"/>
      <c r="H45" s="165"/>
      <c r="I45" s="165"/>
    </row>
    <row r="46" spans="1:9" s="8" customFormat="1" ht="20.100000000000001" customHeight="1">
      <c r="A46" s="146" t="s">
        <v>45</v>
      </c>
      <c r="B46" s="67">
        <v>312.30303030303031</v>
      </c>
      <c r="C46" s="67">
        <v>312.30303030303031</v>
      </c>
      <c r="D46" s="68">
        <v>311.0625</v>
      </c>
      <c r="E46" s="68">
        <v>350.625</v>
      </c>
      <c r="F46" s="165"/>
      <c r="G46" s="165"/>
      <c r="H46" s="165"/>
      <c r="I46" s="165"/>
    </row>
    <row r="47" spans="1:9" s="8" customFormat="1" ht="15" customHeight="1">
      <c r="A47" s="146" t="s">
        <v>47</v>
      </c>
      <c r="B47" s="67">
        <v>170.49681528662421</v>
      </c>
      <c r="C47" s="67">
        <v>170.44267515923568</v>
      </c>
      <c r="D47" s="68">
        <v>172.10897435897436</v>
      </c>
      <c r="E47" s="68">
        <v>173.28802588996763</v>
      </c>
      <c r="F47" s="165"/>
      <c r="G47" s="165"/>
      <c r="H47" s="165"/>
      <c r="I47" s="165"/>
    </row>
    <row r="48" spans="1:9" ht="10.5" customHeight="1">
      <c r="A48" s="141"/>
      <c r="B48" s="62"/>
      <c r="C48" s="62"/>
      <c r="D48" s="62"/>
      <c r="E48" s="62"/>
      <c r="F48" s="165"/>
      <c r="G48" s="165"/>
      <c r="H48" s="165"/>
      <c r="I48" s="165"/>
    </row>
    <row r="49" spans="1:9" ht="20.100000000000001" customHeight="1">
      <c r="A49" s="169" t="s">
        <v>42</v>
      </c>
      <c r="B49" s="69">
        <v>13.144444444444444</v>
      </c>
      <c r="C49" s="69">
        <v>13.034883720930232</v>
      </c>
      <c r="D49" s="69">
        <v>13.180645161290322</v>
      </c>
      <c r="E49" s="69">
        <v>13.026143790849673</v>
      </c>
      <c r="F49" s="165"/>
      <c r="G49" s="165"/>
      <c r="H49" s="165"/>
      <c r="I49" s="165"/>
    </row>
    <row r="50" spans="1:9" ht="20.100000000000001" customHeight="1">
      <c r="A50" s="170" t="s">
        <v>82</v>
      </c>
    </row>
  </sheetData>
  <sheetProtection formatCells="0"/>
  <mergeCells count="9">
    <mergeCell ref="A42:I42"/>
    <mergeCell ref="A2:A3"/>
    <mergeCell ref="B2:E2"/>
    <mergeCell ref="F2:G2"/>
    <mergeCell ref="H2:I2"/>
    <mergeCell ref="A23:A24"/>
    <mergeCell ref="B23:E23"/>
    <mergeCell ref="F23:G23"/>
    <mergeCell ref="H23:I23"/>
  </mergeCells>
  <phoneticPr fontId="3"/>
  <printOptions horizontalCentered="1"/>
  <pageMargins left="0" right="0" top="0.78740157480314965" bottom="0.78740157480314965" header="0.19685039370078741" footer="0.19685039370078741"/>
  <pageSetup paperSize="9" scale="70" firstPageNumber="3" orientation="portrait" useFirstPageNumber="1" horizontalDpi="300" verticalDpi="300" r:id="rId1"/>
  <headerFooter scaleWithDoc="0" alignWithMargins="0">
    <oddFooter>&amp;C&amp;14&amp;P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Q56"/>
  <sheetViews>
    <sheetView workbookViewId="0"/>
  </sheetViews>
  <sheetFormatPr defaultColWidth="9.125" defaultRowHeight="20.100000000000001" customHeight="1"/>
  <cols>
    <col min="1" max="1" width="11.625" style="5" customWidth="1"/>
    <col min="2" max="6" width="9.125" style="5" customWidth="1"/>
    <col min="7" max="7" width="9.125" style="6" customWidth="1"/>
    <col min="8" max="14" width="9.125" style="5" customWidth="1"/>
    <col min="15" max="16384" width="9.125" style="5"/>
  </cols>
  <sheetData>
    <row r="1" spans="1:17" ht="24.95" customHeight="1">
      <c r="A1" s="17" t="s">
        <v>194</v>
      </c>
      <c r="B1" s="19"/>
      <c r="C1" s="19"/>
      <c r="D1" s="19"/>
      <c r="F1" s="18"/>
      <c r="G1" s="18"/>
      <c r="H1" s="18"/>
      <c r="I1" s="171"/>
      <c r="J1" s="19"/>
      <c r="K1" s="19"/>
      <c r="L1" s="19"/>
      <c r="M1" s="126"/>
      <c r="Q1" s="126" t="s">
        <v>66</v>
      </c>
    </row>
    <row r="2" spans="1:17" ht="20.100000000000001" customHeight="1">
      <c r="A2" s="87" t="s">
        <v>192</v>
      </c>
      <c r="B2" s="90">
        <v>44470</v>
      </c>
      <c r="C2" s="91"/>
      <c r="D2" s="91"/>
      <c r="E2" s="92"/>
      <c r="F2" s="90">
        <v>44835</v>
      </c>
      <c r="G2" s="91"/>
      <c r="H2" s="91"/>
      <c r="I2" s="92"/>
      <c r="J2" s="90">
        <v>44927</v>
      </c>
      <c r="K2" s="91">
        <v>0</v>
      </c>
      <c r="L2" s="91">
        <v>0</v>
      </c>
      <c r="M2" s="92">
        <v>0</v>
      </c>
      <c r="N2" s="104" t="s">
        <v>227</v>
      </c>
      <c r="O2" s="105">
        <v>0</v>
      </c>
      <c r="P2" s="105">
        <v>0</v>
      </c>
      <c r="Q2" s="106">
        <v>0</v>
      </c>
    </row>
    <row r="3" spans="1:17" ht="20.100000000000001" customHeight="1">
      <c r="A3" s="88"/>
      <c r="B3" s="102" t="s">
        <v>72</v>
      </c>
      <c r="C3" s="102" t="s">
        <v>41</v>
      </c>
      <c r="D3" s="100" t="s">
        <v>83</v>
      </c>
      <c r="E3" s="100" t="s">
        <v>84</v>
      </c>
      <c r="F3" s="102" t="s">
        <v>72</v>
      </c>
      <c r="G3" s="102" t="s">
        <v>41</v>
      </c>
      <c r="H3" s="100" t="s">
        <v>83</v>
      </c>
      <c r="I3" s="100" t="s">
        <v>84</v>
      </c>
      <c r="J3" s="102" t="s">
        <v>72</v>
      </c>
      <c r="K3" s="102" t="s">
        <v>41</v>
      </c>
      <c r="L3" s="100" t="s">
        <v>83</v>
      </c>
      <c r="M3" s="100" t="s">
        <v>84</v>
      </c>
      <c r="N3" s="102" t="s">
        <v>72</v>
      </c>
      <c r="O3" s="102" t="s">
        <v>41</v>
      </c>
      <c r="P3" s="98" t="s">
        <v>83</v>
      </c>
      <c r="Q3" s="100" t="s">
        <v>84</v>
      </c>
    </row>
    <row r="4" spans="1:17" ht="20.100000000000001" customHeight="1">
      <c r="A4" s="89"/>
      <c r="B4" s="103"/>
      <c r="C4" s="103"/>
      <c r="D4" s="101"/>
      <c r="E4" s="101"/>
      <c r="F4" s="103"/>
      <c r="G4" s="103"/>
      <c r="H4" s="101"/>
      <c r="I4" s="101"/>
      <c r="J4" s="103"/>
      <c r="K4" s="103"/>
      <c r="L4" s="101"/>
      <c r="M4" s="101"/>
      <c r="N4" s="103"/>
      <c r="O4" s="103"/>
      <c r="P4" s="99"/>
      <c r="Q4" s="101"/>
    </row>
    <row r="5" spans="1:17" ht="20.100000000000001" customHeight="1">
      <c r="A5" s="20" t="s">
        <v>72</v>
      </c>
      <c r="B5" s="26">
        <v>8510</v>
      </c>
      <c r="C5" s="26">
        <v>347</v>
      </c>
      <c r="D5" s="26">
        <v>5192</v>
      </c>
      <c r="E5" s="27">
        <v>2971</v>
      </c>
      <c r="F5" s="26">
        <v>8525</v>
      </c>
      <c r="G5" s="26">
        <v>347</v>
      </c>
      <c r="H5" s="26">
        <v>5218</v>
      </c>
      <c r="I5" s="26">
        <v>2960</v>
      </c>
      <c r="J5" s="26">
        <v>8457</v>
      </c>
      <c r="K5" s="26">
        <v>344</v>
      </c>
      <c r="L5" s="26">
        <v>5196</v>
      </c>
      <c r="M5" s="26">
        <v>2917</v>
      </c>
      <c r="N5" s="26">
        <v>8462</v>
      </c>
      <c r="O5" s="26">
        <v>341</v>
      </c>
      <c r="P5" s="28">
        <v>5238</v>
      </c>
      <c r="Q5" s="26">
        <v>2883</v>
      </c>
    </row>
    <row r="6" spans="1:17" ht="15" customHeight="1">
      <c r="A6" s="21"/>
      <c r="B6" s="27">
        <v>0</v>
      </c>
      <c r="C6" s="26">
        <v>0</v>
      </c>
      <c r="D6" s="28">
        <v>0</v>
      </c>
      <c r="E6" s="27">
        <v>0</v>
      </c>
      <c r="F6" s="27">
        <v>0</v>
      </c>
      <c r="G6" s="26">
        <v>0</v>
      </c>
      <c r="H6" s="28">
        <v>0</v>
      </c>
      <c r="I6" s="26">
        <v>0</v>
      </c>
      <c r="J6" s="27">
        <v>0</v>
      </c>
      <c r="K6" s="26">
        <v>0</v>
      </c>
      <c r="L6" s="28">
        <v>0</v>
      </c>
      <c r="M6" s="26">
        <v>0</v>
      </c>
      <c r="N6" s="26">
        <v>0</v>
      </c>
      <c r="O6" s="26">
        <v>0</v>
      </c>
      <c r="P6" s="26">
        <v>0</v>
      </c>
      <c r="Q6" s="26">
        <v>0</v>
      </c>
    </row>
    <row r="7" spans="1:17" ht="20.100000000000001" customHeight="1">
      <c r="A7" s="21" t="s">
        <v>105</v>
      </c>
      <c r="B7" s="27">
        <v>2676</v>
      </c>
      <c r="C7" s="26">
        <v>108</v>
      </c>
      <c r="D7" s="28">
        <v>1624</v>
      </c>
      <c r="E7" s="27">
        <v>944</v>
      </c>
      <c r="F7" s="27">
        <v>2685</v>
      </c>
      <c r="G7" s="26">
        <v>110</v>
      </c>
      <c r="H7" s="28">
        <v>1645</v>
      </c>
      <c r="I7" s="26">
        <v>930</v>
      </c>
      <c r="J7" s="27">
        <v>2650</v>
      </c>
      <c r="K7" s="26">
        <v>109</v>
      </c>
      <c r="L7" s="28">
        <v>1643</v>
      </c>
      <c r="M7" s="26">
        <v>898</v>
      </c>
      <c r="N7" s="26">
        <v>2655</v>
      </c>
      <c r="O7" s="26">
        <v>109</v>
      </c>
      <c r="P7" s="28">
        <v>1659</v>
      </c>
      <c r="Q7" s="26">
        <v>887</v>
      </c>
    </row>
    <row r="8" spans="1:17" ht="20.100000000000001" customHeight="1">
      <c r="A8" s="23" t="s">
        <v>106</v>
      </c>
      <c r="B8" s="27">
        <v>2878</v>
      </c>
      <c r="C8" s="26">
        <v>89</v>
      </c>
      <c r="D8" s="28">
        <v>1815</v>
      </c>
      <c r="E8" s="27">
        <v>974</v>
      </c>
      <c r="F8" s="27">
        <v>2895</v>
      </c>
      <c r="G8" s="26">
        <v>88</v>
      </c>
      <c r="H8" s="28">
        <v>1831</v>
      </c>
      <c r="I8" s="26">
        <v>976</v>
      </c>
      <c r="J8" s="27">
        <v>2897</v>
      </c>
      <c r="K8" s="26">
        <v>87</v>
      </c>
      <c r="L8" s="28">
        <v>1833</v>
      </c>
      <c r="M8" s="26">
        <v>977</v>
      </c>
      <c r="N8" s="26">
        <v>2904</v>
      </c>
      <c r="O8" s="26">
        <v>87</v>
      </c>
      <c r="P8" s="28">
        <v>1849</v>
      </c>
      <c r="Q8" s="26">
        <v>968</v>
      </c>
    </row>
    <row r="9" spans="1:17" ht="20.100000000000001" customHeight="1">
      <c r="A9" s="24" t="s">
        <v>107</v>
      </c>
      <c r="B9" s="27">
        <v>1823</v>
      </c>
      <c r="C9" s="26">
        <v>52</v>
      </c>
      <c r="D9" s="28">
        <v>1180</v>
      </c>
      <c r="E9" s="27">
        <v>591</v>
      </c>
      <c r="F9" s="27">
        <v>1843</v>
      </c>
      <c r="G9" s="26">
        <v>52</v>
      </c>
      <c r="H9" s="28">
        <v>1193</v>
      </c>
      <c r="I9" s="26">
        <v>598</v>
      </c>
      <c r="J9" s="27">
        <v>1840</v>
      </c>
      <c r="K9" s="26">
        <v>51</v>
      </c>
      <c r="L9" s="28">
        <v>1193</v>
      </c>
      <c r="M9" s="26">
        <v>596</v>
      </c>
      <c r="N9" s="26">
        <v>1839</v>
      </c>
      <c r="O9" s="26">
        <v>51</v>
      </c>
      <c r="P9" s="28">
        <v>1199</v>
      </c>
      <c r="Q9" s="26">
        <v>589</v>
      </c>
    </row>
    <row r="10" spans="1:17" ht="20.100000000000001" customHeight="1">
      <c r="A10" s="24" t="s">
        <v>108</v>
      </c>
      <c r="B10" s="27">
        <v>1055</v>
      </c>
      <c r="C10" s="26">
        <v>37</v>
      </c>
      <c r="D10" s="28">
        <v>635</v>
      </c>
      <c r="E10" s="27">
        <v>383</v>
      </c>
      <c r="F10" s="27">
        <v>1052</v>
      </c>
      <c r="G10" s="26">
        <v>36</v>
      </c>
      <c r="H10" s="28">
        <v>638</v>
      </c>
      <c r="I10" s="26">
        <v>378</v>
      </c>
      <c r="J10" s="27">
        <v>1057</v>
      </c>
      <c r="K10" s="26">
        <v>36</v>
      </c>
      <c r="L10" s="28">
        <v>640</v>
      </c>
      <c r="M10" s="26">
        <v>381</v>
      </c>
      <c r="N10" s="26">
        <v>1065</v>
      </c>
      <c r="O10" s="26">
        <v>36</v>
      </c>
      <c r="P10" s="28">
        <v>650</v>
      </c>
      <c r="Q10" s="26">
        <v>379</v>
      </c>
    </row>
    <row r="11" spans="1:17" ht="20.100000000000001" customHeight="1">
      <c r="A11" s="24" t="s">
        <v>85</v>
      </c>
      <c r="B11" s="27">
        <v>925</v>
      </c>
      <c r="C11" s="26">
        <v>39</v>
      </c>
      <c r="D11" s="28">
        <v>547</v>
      </c>
      <c r="E11" s="27">
        <v>339</v>
      </c>
      <c r="F11" s="27">
        <v>926</v>
      </c>
      <c r="G11" s="26">
        <v>39</v>
      </c>
      <c r="H11" s="28">
        <v>543</v>
      </c>
      <c r="I11" s="26">
        <v>344</v>
      </c>
      <c r="J11" s="27">
        <v>911</v>
      </c>
      <c r="K11" s="26">
        <v>39</v>
      </c>
      <c r="L11" s="28">
        <v>533</v>
      </c>
      <c r="M11" s="26">
        <v>339</v>
      </c>
      <c r="N11" s="26">
        <v>911</v>
      </c>
      <c r="O11" s="26">
        <v>39</v>
      </c>
      <c r="P11" s="28">
        <v>537</v>
      </c>
      <c r="Q11" s="26">
        <v>335</v>
      </c>
    </row>
    <row r="12" spans="1:17" ht="20.100000000000001" customHeight="1">
      <c r="A12" s="24" t="s">
        <v>86</v>
      </c>
      <c r="B12" s="27">
        <v>372</v>
      </c>
      <c r="C12" s="26">
        <v>22</v>
      </c>
      <c r="D12" s="28">
        <v>218</v>
      </c>
      <c r="E12" s="27">
        <v>132</v>
      </c>
      <c r="F12" s="27">
        <v>364</v>
      </c>
      <c r="G12" s="26">
        <v>22</v>
      </c>
      <c r="H12" s="28">
        <v>214</v>
      </c>
      <c r="I12" s="26">
        <v>128</v>
      </c>
      <c r="J12" s="27">
        <v>358</v>
      </c>
      <c r="K12" s="26">
        <v>21</v>
      </c>
      <c r="L12" s="28">
        <v>210</v>
      </c>
      <c r="M12" s="26">
        <v>127</v>
      </c>
      <c r="N12" s="26">
        <v>352</v>
      </c>
      <c r="O12" s="26">
        <v>21</v>
      </c>
      <c r="P12" s="28">
        <v>207</v>
      </c>
      <c r="Q12" s="26">
        <v>124</v>
      </c>
    </row>
    <row r="13" spans="1:17" ht="20.100000000000001" customHeight="1">
      <c r="A13" s="32" t="s">
        <v>109</v>
      </c>
      <c r="B13" s="27">
        <v>1086</v>
      </c>
      <c r="C13" s="26">
        <v>60</v>
      </c>
      <c r="D13" s="28">
        <v>628</v>
      </c>
      <c r="E13" s="27">
        <v>398</v>
      </c>
      <c r="F13" s="27">
        <v>1090</v>
      </c>
      <c r="G13" s="26">
        <v>59</v>
      </c>
      <c r="H13" s="28">
        <v>630</v>
      </c>
      <c r="I13" s="26">
        <v>401</v>
      </c>
      <c r="J13" s="27">
        <v>1087</v>
      </c>
      <c r="K13" s="26">
        <v>59</v>
      </c>
      <c r="L13" s="28">
        <v>630</v>
      </c>
      <c r="M13" s="26">
        <v>398</v>
      </c>
      <c r="N13" s="26">
        <v>1090</v>
      </c>
      <c r="O13" s="26">
        <v>57</v>
      </c>
      <c r="P13" s="28">
        <v>636</v>
      </c>
      <c r="Q13" s="26">
        <v>397</v>
      </c>
    </row>
    <row r="14" spans="1:17" ht="20.100000000000001" customHeight="1">
      <c r="A14" s="24" t="s">
        <v>110</v>
      </c>
      <c r="B14" s="27">
        <v>782</v>
      </c>
      <c r="C14" s="26">
        <v>37</v>
      </c>
      <c r="D14" s="28">
        <v>449</v>
      </c>
      <c r="E14" s="27">
        <v>296</v>
      </c>
      <c r="F14" s="27">
        <v>785</v>
      </c>
      <c r="G14" s="26">
        <v>36</v>
      </c>
      <c r="H14" s="28">
        <v>449</v>
      </c>
      <c r="I14" s="26">
        <v>300</v>
      </c>
      <c r="J14" s="27">
        <v>790</v>
      </c>
      <c r="K14" s="26">
        <v>36</v>
      </c>
      <c r="L14" s="28">
        <v>452</v>
      </c>
      <c r="M14" s="26">
        <v>302</v>
      </c>
      <c r="N14" s="26">
        <v>795</v>
      </c>
      <c r="O14" s="26">
        <v>36</v>
      </c>
      <c r="P14" s="28">
        <v>457</v>
      </c>
      <c r="Q14" s="26">
        <v>302</v>
      </c>
    </row>
    <row r="15" spans="1:17" ht="20.100000000000001" customHeight="1">
      <c r="A15" s="24" t="s">
        <v>111</v>
      </c>
      <c r="B15" s="27">
        <v>304</v>
      </c>
      <c r="C15" s="26">
        <v>23</v>
      </c>
      <c r="D15" s="28">
        <v>179</v>
      </c>
      <c r="E15" s="27">
        <v>102</v>
      </c>
      <c r="F15" s="27">
        <v>305</v>
      </c>
      <c r="G15" s="26">
        <v>23</v>
      </c>
      <c r="H15" s="28">
        <v>181</v>
      </c>
      <c r="I15" s="26">
        <v>101</v>
      </c>
      <c r="J15" s="27">
        <v>297</v>
      </c>
      <c r="K15" s="26">
        <v>23</v>
      </c>
      <c r="L15" s="28">
        <v>178</v>
      </c>
      <c r="M15" s="26">
        <v>96</v>
      </c>
      <c r="N15" s="26">
        <v>295</v>
      </c>
      <c r="O15" s="26">
        <v>21</v>
      </c>
      <c r="P15" s="28">
        <v>179</v>
      </c>
      <c r="Q15" s="26">
        <v>95</v>
      </c>
    </row>
    <row r="16" spans="1:17" ht="20.100000000000001" customHeight="1">
      <c r="A16" s="21" t="s">
        <v>112</v>
      </c>
      <c r="B16" s="27">
        <v>221</v>
      </c>
      <c r="C16" s="26">
        <v>11</v>
      </c>
      <c r="D16" s="28">
        <v>143</v>
      </c>
      <c r="E16" s="27">
        <v>67</v>
      </c>
      <c r="F16" s="27">
        <v>215</v>
      </c>
      <c r="G16" s="26">
        <v>11</v>
      </c>
      <c r="H16" s="28">
        <v>139</v>
      </c>
      <c r="I16" s="26">
        <v>65</v>
      </c>
      <c r="J16" s="27">
        <v>213</v>
      </c>
      <c r="K16" s="26">
        <v>11</v>
      </c>
      <c r="L16" s="28">
        <v>138</v>
      </c>
      <c r="M16" s="26">
        <v>64</v>
      </c>
      <c r="N16" s="26">
        <v>209</v>
      </c>
      <c r="O16" s="26">
        <v>10</v>
      </c>
      <c r="P16" s="28">
        <v>136</v>
      </c>
      <c r="Q16" s="26">
        <v>63</v>
      </c>
    </row>
    <row r="17" spans="1:17" ht="20.100000000000001" customHeight="1">
      <c r="A17" s="21" t="s">
        <v>113</v>
      </c>
      <c r="B17" s="27">
        <v>135</v>
      </c>
      <c r="C17" s="26">
        <v>7</v>
      </c>
      <c r="D17" s="28">
        <v>84</v>
      </c>
      <c r="E17" s="27">
        <v>44</v>
      </c>
      <c r="F17" s="27">
        <v>135</v>
      </c>
      <c r="G17" s="26">
        <v>7</v>
      </c>
      <c r="H17" s="28">
        <v>84</v>
      </c>
      <c r="I17" s="26">
        <v>44</v>
      </c>
      <c r="J17" s="27">
        <v>129</v>
      </c>
      <c r="K17" s="26">
        <v>7</v>
      </c>
      <c r="L17" s="28">
        <v>78</v>
      </c>
      <c r="M17" s="26">
        <v>44</v>
      </c>
      <c r="N17" s="26">
        <v>127</v>
      </c>
      <c r="O17" s="26">
        <v>7</v>
      </c>
      <c r="P17" s="28">
        <v>78</v>
      </c>
      <c r="Q17" s="26">
        <v>42</v>
      </c>
    </row>
    <row r="18" spans="1:17" ht="20.100000000000001" customHeight="1">
      <c r="A18" s="22" t="s">
        <v>114</v>
      </c>
      <c r="B18" s="31">
        <v>217</v>
      </c>
      <c r="C18" s="29">
        <v>11</v>
      </c>
      <c r="D18" s="30">
        <v>133</v>
      </c>
      <c r="E18" s="31">
        <v>73</v>
      </c>
      <c r="F18" s="31">
        <v>215</v>
      </c>
      <c r="G18" s="29">
        <v>11</v>
      </c>
      <c r="H18" s="30">
        <v>132</v>
      </c>
      <c r="I18" s="29">
        <v>72</v>
      </c>
      <c r="J18" s="31">
        <v>212</v>
      </c>
      <c r="K18" s="29">
        <v>11</v>
      </c>
      <c r="L18" s="30">
        <v>131</v>
      </c>
      <c r="M18" s="29">
        <v>70</v>
      </c>
      <c r="N18" s="29">
        <v>214</v>
      </c>
      <c r="O18" s="29">
        <v>11</v>
      </c>
      <c r="P18" s="30">
        <v>136</v>
      </c>
      <c r="Q18" s="29">
        <v>67</v>
      </c>
    </row>
    <row r="19" spans="1:17" ht="22.5" customHeight="1">
      <c r="B19" s="12"/>
      <c r="C19" s="12"/>
      <c r="D19" s="12"/>
      <c r="E19" s="12"/>
      <c r="F19" s="12"/>
      <c r="G19" s="12"/>
      <c r="H19" s="12"/>
      <c r="I19" s="12"/>
      <c r="J19" s="12"/>
      <c r="K19" s="12"/>
      <c r="L19" s="12"/>
      <c r="M19" s="12"/>
      <c r="N19" s="12" t="s">
        <v>230</v>
      </c>
      <c r="O19" s="12" t="s">
        <v>230</v>
      </c>
      <c r="P19" s="12" t="s">
        <v>230</v>
      </c>
      <c r="Q19" s="12" t="s">
        <v>230</v>
      </c>
    </row>
    <row r="20" spans="1:17" ht="24.95" customHeight="1">
      <c r="A20" s="25" t="s">
        <v>195</v>
      </c>
      <c r="B20" s="13"/>
      <c r="C20" s="13"/>
      <c r="D20" s="13"/>
      <c r="E20" s="13"/>
      <c r="F20" s="13"/>
      <c r="G20" s="13"/>
      <c r="H20" s="13"/>
      <c r="I20" s="126"/>
      <c r="J20" s="13"/>
      <c r="L20" s="13"/>
      <c r="M20" s="13"/>
      <c r="O20" s="126" t="s">
        <v>66</v>
      </c>
    </row>
    <row r="21" spans="1:17" ht="20.100000000000001" customHeight="1">
      <c r="A21" s="87" t="s">
        <v>192</v>
      </c>
      <c r="B21" s="90">
        <v>44470</v>
      </c>
      <c r="C21" s="91"/>
      <c r="D21" s="91"/>
      <c r="E21" s="91"/>
      <c r="F21" s="91"/>
      <c r="G21" s="91"/>
      <c r="H21" s="92"/>
      <c r="I21" s="90">
        <v>44562</v>
      </c>
      <c r="J21" s="107"/>
      <c r="K21" s="107"/>
      <c r="L21" s="107"/>
      <c r="M21" s="107"/>
      <c r="N21" s="107"/>
      <c r="O21" s="108"/>
    </row>
    <row r="22" spans="1:17" ht="20.100000000000001" customHeight="1">
      <c r="A22" s="88"/>
      <c r="B22" s="93" t="s">
        <v>41</v>
      </c>
      <c r="C22" s="94"/>
      <c r="D22" s="94"/>
      <c r="E22" s="94"/>
      <c r="F22" s="94"/>
      <c r="G22" s="95"/>
      <c r="H22" s="96" t="s">
        <v>83</v>
      </c>
      <c r="I22" s="93" t="s">
        <v>41</v>
      </c>
      <c r="J22" s="94"/>
      <c r="K22" s="94"/>
      <c r="L22" s="94"/>
      <c r="M22" s="94"/>
      <c r="N22" s="95"/>
      <c r="O22" s="96" t="s">
        <v>83</v>
      </c>
    </row>
    <row r="23" spans="1:17" ht="20.100000000000001" customHeight="1">
      <c r="A23" s="89"/>
      <c r="B23" s="14" t="s">
        <v>72</v>
      </c>
      <c r="C23" s="45" t="s">
        <v>88</v>
      </c>
      <c r="D23" s="15" t="s">
        <v>89</v>
      </c>
      <c r="E23" s="45" t="s">
        <v>90</v>
      </c>
      <c r="F23" s="15" t="s">
        <v>91</v>
      </c>
      <c r="G23" s="16" t="s">
        <v>92</v>
      </c>
      <c r="H23" s="97"/>
      <c r="I23" s="14" t="s">
        <v>72</v>
      </c>
      <c r="J23" s="45" t="s">
        <v>88</v>
      </c>
      <c r="K23" s="15" t="s">
        <v>89</v>
      </c>
      <c r="L23" s="45" t="s">
        <v>90</v>
      </c>
      <c r="M23" s="15" t="s">
        <v>91</v>
      </c>
      <c r="N23" s="16" t="s">
        <v>92</v>
      </c>
      <c r="O23" s="97"/>
    </row>
    <row r="24" spans="1:17" ht="20.100000000000001" customHeight="1">
      <c r="A24" s="20" t="s">
        <v>72</v>
      </c>
      <c r="B24" s="33">
        <v>63842</v>
      </c>
      <c r="C24" s="33">
        <v>11520</v>
      </c>
      <c r="D24" s="33">
        <v>54</v>
      </c>
      <c r="E24" s="33">
        <v>150</v>
      </c>
      <c r="F24" s="33">
        <v>12912</v>
      </c>
      <c r="G24" s="33">
        <v>39206</v>
      </c>
      <c r="H24" s="33">
        <v>2366</v>
      </c>
      <c r="I24" s="33">
        <v>63825</v>
      </c>
      <c r="J24" s="33">
        <v>11536</v>
      </c>
      <c r="K24" s="33">
        <v>54</v>
      </c>
      <c r="L24" s="33">
        <v>150</v>
      </c>
      <c r="M24" s="33">
        <v>12740</v>
      </c>
      <c r="N24" s="33">
        <v>39345</v>
      </c>
      <c r="O24" s="33">
        <v>2242</v>
      </c>
    </row>
    <row r="25" spans="1:17" ht="15" customHeight="1">
      <c r="A25" s="21"/>
      <c r="B25" s="26">
        <v>0</v>
      </c>
      <c r="C25" s="26">
        <v>0</v>
      </c>
      <c r="D25" s="26">
        <v>0</v>
      </c>
      <c r="E25" s="26">
        <v>0</v>
      </c>
      <c r="F25" s="26">
        <v>0</v>
      </c>
      <c r="G25" s="26">
        <v>0</v>
      </c>
      <c r="H25" s="26">
        <v>0</v>
      </c>
      <c r="I25" s="26">
        <v>0</v>
      </c>
      <c r="J25" s="26">
        <v>0</v>
      </c>
      <c r="K25" s="26">
        <v>0</v>
      </c>
      <c r="L25" s="26">
        <v>0</v>
      </c>
      <c r="M25" s="26">
        <v>0</v>
      </c>
      <c r="N25" s="26">
        <v>0</v>
      </c>
      <c r="O25" s="26">
        <v>0</v>
      </c>
    </row>
    <row r="26" spans="1:17" ht="20.100000000000001" customHeight="1">
      <c r="A26" s="21" t="s">
        <v>105</v>
      </c>
      <c r="B26" s="26">
        <v>18616</v>
      </c>
      <c r="C26" s="26">
        <v>3555</v>
      </c>
      <c r="D26" s="26">
        <v>10</v>
      </c>
      <c r="E26" s="26">
        <v>50</v>
      </c>
      <c r="F26" s="26">
        <v>2755</v>
      </c>
      <c r="G26" s="26">
        <v>12246</v>
      </c>
      <c r="H26" s="26">
        <v>578</v>
      </c>
      <c r="I26" s="26">
        <v>18779</v>
      </c>
      <c r="J26" s="26">
        <v>3555</v>
      </c>
      <c r="K26" s="26">
        <v>10</v>
      </c>
      <c r="L26" s="26">
        <v>50</v>
      </c>
      <c r="M26" s="26">
        <v>2755</v>
      </c>
      <c r="N26" s="26">
        <v>12409</v>
      </c>
      <c r="O26" s="26">
        <v>547</v>
      </c>
    </row>
    <row r="27" spans="1:17" ht="20.100000000000001" customHeight="1">
      <c r="A27" s="23" t="s">
        <v>106</v>
      </c>
      <c r="B27" s="26">
        <v>18139</v>
      </c>
      <c r="C27" s="26">
        <v>2304</v>
      </c>
      <c r="D27" s="26">
        <v>8</v>
      </c>
      <c r="E27" s="26">
        <v>78</v>
      </c>
      <c r="F27" s="26">
        <v>4426</v>
      </c>
      <c r="G27" s="26">
        <v>11323</v>
      </c>
      <c r="H27" s="26">
        <v>636</v>
      </c>
      <c r="I27" s="26">
        <v>17939</v>
      </c>
      <c r="J27" s="26">
        <v>2304</v>
      </c>
      <c r="K27" s="26">
        <v>8</v>
      </c>
      <c r="L27" s="26">
        <v>78</v>
      </c>
      <c r="M27" s="26">
        <v>4273</v>
      </c>
      <c r="N27" s="26">
        <v>11276</v>
      </c>
      <c r="O27" s="26">
        <v>617</v>
      </c>
    </row>
    <row r="28" spans="1:17" ht="20.100000000000001" customHeight="1">
      <c r="A28" s="24" t="s">
        <v>107</v>
      </c>
      <c r="B28" s="26">
        <v>9682</v>
      </c>
      <c r="C28" s="26">
        <v>722</v>
      </c>
      <c r="D28" s="26">
        <v>8</v>
      </c>
      <c r="E28" s="26">
        <v>28</v>
      </c>
      <c r="F28" s="26">
        <v>2211</v>
      </c>
      <c r="G28" s="26">
        <v>6713</v>
      </c>
      <c r="H28" s="26">
        <v>323</v>
      </c>
      <c r="I28" s="26">
        <v>9668</v>
      </c>
      <c r="J28" s="26">
        <v>722</v>
      </c>
      <c r="K28" s="26">
        <v>8</v>
      </c>
      <c r="L28" s="26">
        <v>28</v>
      </c>
      <c r="M28" s="26">
        <v>2171</v>
      </c>
      <c r="N28" s="26">
        <v>6739</v>
      </c>
      <c r="O28" s="26">
        <v>323</v>
      </c>
    </row>
    <row r="29" spans="1:17" ht="20.100000000000001" customHeight="1">
      <c r="A29" s="24" t="s">
        <v>108</v>
      </c>
      <c r="B29" s="26">
        <v>8457</v>
      </c>
      <c r="C29" s="26">
        <v>1582</v>
      </c>
      <c r="D29" s="26">
        <v>0</v>
      </c>
      <c r="E29" s="26">
        <v>50</v>
      </c>
      <c r="F29" s="26">
        <v>2215</v>
      </c>
      <c r="G29" s="26">
        <v>4610</v>
      </c>
      <c r="H29" s="26">
        <v>313</v>
      </c>
      <c r="I29" s="26">
        <v>8271</v>
      </c>
      <c r="J29" s="26">
        <v>1582</v>
      </c>
      <c r="K29" s="26">
        <v>0</v>
      </c>
      <c r="L29" s="26">
        <v>50</v>
      </c>
      <c r="M29" s="26">
        <v>2102</v>
      </c>
      <c r="N29" s="26">
        <v>4537</v>
      </c>
      <c r="O29" s="26">
        <v>294</v>
      </c>
    </row>
    <row r="30" spans="1:17" ht="20.100000000000001" customHeight="1">
      <c r="A30" s="24" t="s">
        <v>85</v>
      </c>
      <c r="B30" s="26">
        <v>7457</v>
      </c>
      <c r="C30" s="26">
        <v>1462</v>
      </c>
      <c r="D30" s="26">
        <v>8</v>
      </c>
      <c r="E30" s="26">
        <v>0</v>
      </c>
      <c r="F30" s="26">
        <v>1462</v>
      </c>
      <c r="G30" s="26">
        <v>4525</v>
      </c>
      <c r="H30" s="26">
        <v>474</v>
      </c>
      <c r="I30" s="26">
        <v>7423</v>
      </c>
      <c r="J30" s="26">
        <v>1462</v>
      </c>
      <c r="K30" s="26">
        <v>8</v>
      </c>
      <c r="L30" s="26">
        <v>0</v>
      </c>
      <c r="M30" s="26">
        <v>1468</v>
      </c>
      <c r="N30" s="26">
        <v>4485</v>
      </c>
      <c r="O30" s="26">
        <v>441</v>
      </c>
    </row>
    <row r="31" spans="1:17" ht="20.100000000000001" customHeight="1">
      <c r="A31" s="24" t="s">
        <v>86</v>
      </c>
      <c r="B31" s="26">
        <v>4391</v>
      </c>
      <c r="C31" s="26">
        <v>847</v>
      </c>
      <c r="D31" s="26">
        <v>6</v>
      </c>
      <c r="E31" s="26">
        <v>0</v>
      </c>
      <c r="F31" s="26">
        <v>1034</v>
      </c>
      <c r="G31" s="26">
        <v>2504</v>
      </c>
      <c r="H31" s="26">
        <v>111</v>
      </c>
      <c r="I31" s="26">
        <v>4391</v>
      </c>
      <c r="J31" s="26">
        <v>847</v>
      </c>
      <c r="K31" s="26">
        <v>6</v>
      </c>
      <c r="L31" s="26">
        <v>0</v>
      </c>
      <c r="M31" s="26">
        <v>1034</v>
      </c>
      <c r="N31" s="26">
        <v>2504</v>
      </c>
      <c r="O31" s="26">
        <v>111</v>
      </c>
    </row>
    <row r="32" spans="1:17" ht="20.100000000000001" customHeight="1">
      <c r="A32" s="32" t="s">
        <v>109</v>
      </c>
      <c r="B32" s="26">
        <v>9899</v>
      </c>
      <c r="C32" s="26">
        <v>2175</v>
      </c>
      <c r="D32" s="26">
        <v>10</v>
      </c>
      <c r="E32" s="26">
        <v>0</v>
      </c>
      <c r="F32" s="26">
        <v>1691</v>
      </c>
      <c r="G32" s="26">
        <v>6023</v>
      </c>
      <c r="H32" s="26">
        <v>448</v>
      </c>
      <c r="I32" s="26">
        <v>9969</v>
      </c>
      <c r="J32" s="26">
        <v>2191</v>
      </c>
      <c r="K32" s="26">
        <v>10</v>
      </c>
      <c r="L32" s="26">
        <v>0</v>
      </c>
      <c r="M32" s="26">
        <v>1682</v>
      </c>
      <c r="N32" s="26">
        <v>6086</v>
      </c>
      <c r="O32" s="26">
        <v>409</v>
      </c>
    </row>
    <row r="33" spans="1:16" ht="20.100000000000001" customHeight="1">
      <c r="A33" s="24" t="s">
        <v>110</v>
      </c>
      <c r="B33" s="26">
        <v>6423</v>
      </c>
      <c r="C33" s="26">
        <v>1274</v>
      </c>
      <c r="D33" s="26">
        <v>6</v>
      </c>
      <c r="E33" s="26">
        <v>0</v>
      </c>
      <c r="F33" s="26">
        <v>1062</v>
      </c>
      <c r="G33" s="26">
        <v>4081</v>
      </c>
      <c r="H33" s="26">
        <v>325</v>
      </c>
      <c r="I33" s="26">
        <v>6493</v>
      </c>
      <c r="J33" s="26">
        <v>1290</v>
      </c>
      <c r="K33" s="26">
        <v>6</v>
      </c>
      <c r="L33" s="26">
        <v>0</v>
      </c>
      <c r="M33" s="26">
        <v>1053</v>
      </c>
      <c r="N33" s="26">
        <v>4144</v>
      </c>
      <c r="O33" s="26">
        <v>305</v>
      </c>
    </row>
    <row r="34" spans="1:16" ht="20.100000000000001" customHeight="1">
      <c r="A34" s="24" t="s">
        <v>111</v>
      </c>
      <c r="B34" s="26">
        <v>3476</v>
      </c>
      <c r="C34" s="26">
        <v>901</v>
      </c>
      <c r="D34" s="26">
        <v>4</v>
      </c>
      <c r="E34" s="26">
        <v>0</v>
      </c>
      <c r="F34" s="26">
        <v>629</v>
      </c>
      <c r="G34" s="26">
        <v>1942</v>
      </c>
      <c r="H34" s="26">
        <v>123</v>
      </c>
      <c r="I34" s="26">
        <v>3476</v>
      </c>
      <c r="J34" s="26">
        <v>901</v>
      </c>
      <c r="K34" s="26">
        <v>4</v>
      </c>
      <c r="L34" s="26">
        <v>0</v>
      </c>
      <c r="M34" s="26">
        <v>629</v>
      </c>
      <c r="N34" s="26">
        <v>1942</v>
      </c>
      <c r="O34" s="26">
        <v>104</v>
      </c>
    </row>
    <row r="35" spans="1:16" ht="20.100000000000001" customHeight="1">
      <c r="A35" s="21" t="s">
        <v>112</v>
      </c>
      <c r="B35" s="26">
        <v>1928</v>
      </c>
      <c r="C35" s="26">
        <v>556</v>
      </c>
      <c r="D35" s="26">
        <v>4</v>
      </c>
      <c r="E35" s="26">
        <v>7</v>
      </c>
      <c r="F35" s="26">
        <v>197</v>
      </c>
      <c r="G35" s="26">
        <v>1164</v>
      </c>
      <c r="H35" s="26">
        <v>15</v>
      </c>
      <c r="I35" s="26">
        <v>1928</v>
      </c>
      <c r="J35" s="26">
        <v>556</v>
      </c>
      <c r="K35" s="26">
        <v>4</v>
      </c>
      <c r="L35" s="26">
        <v>7</v>
      </c>
      <c r="M35" s="26">
        <v>197</v>
      </c>
      <c r="N35" s="26">
        <v>1164</v>
      </c>
      <c r="O35" s="26">
        <v>15</v>
      </c>
    </row>
    <row r="36" spans="1:16" ht="20.100000000000001" customHeight="1">
      <c r="A36" s="21" t="s">
        <v>113</v>
      </c>
      <c r="B36" s="26">
        <v>1370</v>
      </c>
      <c r="C36" s="26">
        <v>266</v>
      </c>
      <c r="D36" s="26">
        <v>4</v>
      </c>
      <c r="E36" s="26">
        <v>0</v>
      </c>
      <c r="F36" s="26">
        <v>446</v>
      </c>
      <c r="G36" s="26">
        <v>654</v>
      </c>
      <c r="H36" s="26">
        <v>22</v>
      </c>
      <c r="I36" s="26">
        <v>1370</v>
      </c>
      <c r="J36" s="26">
        <v>266</v>
      </c>
      <c r="K36" s="26">
        <v>4</v>
      </c>
      <c r="L36" s="26">
        <v>0</v>
      </c>
      <c r="M36" s="26">
        <v>446</v>
      </c>
      <c r="N36" s="26">
        <v>654</v>
      </c>
      <c r="O36" s="26">
        <v>20</v>
      </c>
    </row>
    <row r="37" spans="1:16" ht="20.100000000000001" customHeight="1">
      <c r="A37" s="22" t="s">
        <v>114</v>
      </c>
      <c r="B37" s="29">
        <v>2042</v>
      </c>
      <c r="C37" s="29">
        <v>355</v>
      </c>
      <c r="D37" s="29">
        <v>4</v>
      </c>
      <c r="E37" s="29">
        <v>15</v>
      </c>
      <c r="F37" s="29">
        <v>901</v>
      </c>
      <c r="G37" s="29">
        <v>767</v>
      </c>
      <c r="H37" s="29">
        <v>82</v>
      </c>
      <c r="I37" s="29">
        <v>2026</v>
      </c>
      <c r="J37" s="29">
        <v>355</v>
      </c>
      <c r="K37" s="29">
        <v>4</v>
      </c>
      <c r="L37" s="29">
        <v>15</v>
      </c>
      <c r="M37" s="29">
        <v>885</v>
      </c>
      <c r="N37" s="29">
        <v>767</v>
      </c>
      <c r="O37" s="29">
        <v>82</v>
      </c>
    </row>
    <row r="38" spans="1:16" ht="15" customHeight="1">
      <c r="B38" s="12"/>
      <c r="C38" s="12"/>
      <c r="D38" s="12"/>
      <c r="E38" s="12"/>
      <c r="F38" s="12"/>
      <c r="G38" s="12"/>
      <c r="H38" s="12"/>
      <c r="I38" s="12"/>
      <c r="J38" s="12"/>
      <c r="K38" s="12"/>
      <c r="L38" s="12"/>
      <c r="M38" s="12"/>
      <c r="N38" s="12"/>
    </row>
    <row r="39" spans="1:16" ht="20.100000000000001" customHeight="1">
      <c r="A39" s="87" t="s">
        <v>192</v>
      </c>
      <c r="B39" s="90">
        <v>44927</v>
      </c>
      <c r="C39" s="107"/>
      <c r="D39" s="107"/>
      <c r="E39" s="107"/>
      <c r="F39" s="107"/>
      <c r="G39" s="107"/>
      <c r="H39" s="108"/>
      <c r="I39" s="90" t="s">
        <v>227</v>
      </c>
      <c r="J39" s="107"/>
      <c r="K39" s="107"/>
      <c r="L39" s="107"/>
      <c r="M39" s="107"/>
      <c r="N39" s="107"/>
      <c r="O39" s="108"/>
    </row>
    <row r="40" spans="1:16" ht="20.100000000000001" customHeight="1">
      <c r="A40" s="88"/>
      <c r="B40" s="93" t="s">
        <v>41</v>
      </c>
      <c r="C40" s="94"/>
      <c r="D40" s="94"/>
      <c r="E40" s="94"/>
      <c r="F40" s="94"/>
      <c r="G40" s="95"/>
      <c r="H40" s="96" t="s">
        <v>83</v>
      </c>
      <c r="I40" s="93" t="s">
        <v>41</v>
      </c>
      <c r="J40" s="94"/>
      <c r="K40" s="94"/>
      <c r="L40" s="94"/>
      <c r="M40" s="94"/>
      <c r="N40" s="95"/>
      <c r="O40" s="96" t="s">
        <v>83</v>
      </c>
    </row>
    <row r="41" spans="1:16" ht="20.100000000000001" customHeight="1">
      <c r="A41" s="89"/>
      <c r="B41" s="14" t="s">
        <v>72</v>
      </c>
      <c r="C41" s="45" t="s">
        <v>88</v>
      </c>
      <c r="D41" s="15" t="s">
        <v>89</v>
      </c>
      <c r="E41" s="45" t="s">
        <v>90</v>
      </c>
      <c r="F41" s="15" t="s">
        <v>91</v>
      </c>
      <c r="G41" s="16" t="s">
        <v>92</v>
      </c>
      <c r="H41" s="97"/>
      <c r="I41" s="14" t="s">
        <v>72</v>
      </c>
      <c r="J41" s="45" t="s">
        <v>88</v>
      </c>
      <c r="K41" s="15" t="s">
        <v>89</v>
      </c>
      <c r="L41" s="45" t="s">
        <v>90</v>
      </c>
      <c r="M41" s="15" t="s">
        <v>91</v>
      </c>
      <c r="N41" s="16" t="s">
        <v>92</v>
      </c>
      <c r="O41" s="97"/>
    </row>
    <row r="42" spans="1:16" ht="20.100000000000001" customHeight="1">
      <c r="A42" s="20" t="s">
        <v>72</v>
      </c>
      <c r="B42" s="33">
        <v>63652</v>
      </c>
      <c r="C42" s="33">
        <v>11434</v>
      </c>
      <c r="D42" s="33">
        <v>54</v>
      </c>
      <c r="E42" s="33">
        <v>145</v>
      </c>
      <c r="F42" s="33">
        <v>12337</v>
      </c>
      <c r="G42" s="33">
        <v>39682</v>
      </c>
      <c r="H42" s="33">
        <v>2043</v>
      </c>
      <c r="I42" s="33">
        <v>63386</v>
      </c>
      <c r="J42" s="33">
        <v>11220</v>
      </c>
      <c r="K42" s="33">
        <v>54</v>
      </c>
      <c r="L42" s="33">
        <v>105</v>
      </c>
      <c r="M42" s="33">
        <v>12365</v>
      </c>
      <c r="N42" s="33">
        <v>39642</v>
      </c>
      <c r="O42" s="33">
        <v>1993</v>
      </c>
      <c r="P42" s="12" t="s">
        <v>230</v>
      </c>
    </row>
    <row r="43" spans="1:16" ht="20.100000000000001" customHeight="1">
      <c r="A43" s="21"/>
      <c r="B43" s="26">
        <v>0</v>
      </c>
      <c r="C43" s="26">
        <v>0</v>
      </c>
      <c r="D43" s="26">
        <v>0</v>
      </c>
      <c r="E43" s="26">
        <v>0</v>
      </c>
      <c r="F43" s="26">
        <v>0</v>
      </c>
      <c r="G43" s="26">
        <v>0</v>
      </c>
      <c r="H43" s="26">
        <v>0</v>
      </c>
      <c r="I43" s="26">
        <v>0</v>
      </c>
      <c r="J43" s="26">
        <v>0</v>
      </c>
      <c r="K43" s="26">
        <v>0</v>
      </c>
      <c r="L43" s="26">
        <v>0</v>
      </c>
      <c r="M43" s="26">
        <v>0</v>
      </c>
      <c r="N43" s="26">
        <v>0</v>
      </c>
      <c r="O43" s="26">
        <v>0</v>
      </c>
      <c r="P43" s="12" t="s">
        <v>230</v>
      </c>
    </row>
    <row r="44" spans="1:16" ht="20.100000000000001" customHeight="1">
      <c r="A44" s="21" t="s">
        <v>105</v>
      </c>
      <c r="B44" s="26">
        <v>18754</v>
      </c>
      <c r="C44" s="26">
        <v>3539</v>
      </c>
      <c r="D44" s="26">
        <v>10</v>
      </c>
      <c r="E44" s="26">
        <v>45</v>
      </c>
      <c r="F44" s="26">
        <v>2746</v>
      </c>
      <c r="G44" s="26">
        <v>12414</v>
      </c>
      <c r="H44" s="26">
        <v>509</v>
      </c>
      <c r="I44" s="26">
        <v>18710</v>
      </c>
      <c r="J44" s="26">
        <v>3495</v>
      </c>
      <c r="K44" s="26">
        <v>10</v>
      </c>
      <c r="L44" s="26">
        <v>45</v>
      </c>
      <c r="M44" s="26">
        <v>2746</v>
      </c>
      <c r="N44" s="26">
        <v>12414</v>
      </c>
      <c r="O44" s="26">
        <v>494</v>
      </c>
      <c r="P44" s="12" t="s">
        <v>230</v>
      </c>
    </row>
    <row r="45" spans="1:16" ht="20.100000000000001" customHeight="1">
      <c r="A45" s="23" t="s">
        <v>106</v>
      </c>
      <c r="B45" s="26">
        <v>17965</v>
      </c>
      <c r="C45" s="26">
        <v>2254</v>
      </c>
      <c r="D45" s="26">
        <v>8</v>
      </c>
      <c r="E45" s="26">
        <v>78</v>
      </c>
      <c r="F45" s="26">
        <v>4115</v>
      </c>
      <c r="G45" s="26">
        <v>11510</v>
      </c>
      <c r="H45" s="26">
        <v>602</v>
      </c>
      <c r="I45" s="26">
        <v>17897</v>
      </c>
      <c r="J45" s="26">
        <v>2154</v>
      </c>
      <c r="K45" s="26">
        <v>8</v>
      </c>
      <c r="L45" s="26">
        <v>38</v>
      </c>
      <c r="M45" s="26">
        <v>4132</v>
      </c>
      <c r="N45" s="26">
        <v>11565</v>
      </c>
      <c r="O45" s="26">
        <v>614</v>
      </c>
      <c r="P45" s="12" t="s">
        <v>230</v>
      </c>
    </row>
    <row r="46" spans="1:16" ht="20.100000000000001" customHeight="1">
      <c r="A46" s="24" t="s">
        <v>107</v>
      </c>
      <c r="B46" s="26">
        <v>9647</v>
      </c>
      <c r="C46" s="26">
        <v>722</v>
      </c>
      <c r="D46" s="26">
        <v>8</v>
      </c>
      <c r="E46" s="26">
        <v>28</v>
      </c>
      <c r="F46" s="26">
        <v>2113</v>
      </c>
      <c r="G46" s="26">
        <v>6776</v>
      </c>
      <c r="H46" s="26">
        <v>308</v>
      </c>
      <c r="I46" s="26">
        <v>9642</v>
      </c>
      <c r="J46" s="26">
        <v>722</v>
      </c>
      <c r="K46" s="26">
        <v>8</v>
      </c>
      <c r="L46" s="26">
        <v>28</v>
      </c>
      <c r="M46" s="26">
        <v>1993</v>
      </c>
      <c r="N46" s="26">
        <v>6891</v>
      </c>
      <c r="O46" s="26">
        <v>317</v>
      </c>
      <c r="P46" s="12" t="s">
        <v>230</v>
      </c>
    </row>
    <row r="47" spans="1:16" ht="20.100000000000001" customHeight="1">
      <c r="A47" s="24" t="s">
        <v>108</v>
      </c>
      <c r="B47" s="26">
        <v>8318</v>
      </c>
      <c r="C47" s="26">
        <v>1532</v>
      </c>
      <c r="D47" s="26">
        <v>0</v>
      </c>
      <c r="E47" s="26">
        <v>50</v>
      </c>
      <c r="F47" s="26">
        <v>2002</v>
      </c>
      <c r="G47" s="26">
        <v>4734</v>
      </c>
      <c r="H47" s="26">
        <v>294</v>
      </c>
      <c r="I47" s="26">
        <v>8255</v>
      </c>
      <c r="J47" s="26">
        <v>1432</v>
      </c>
      <c r="K47" s="26">
        <v>0</v>
      </c>
      <c r="L47" s="26">
        <v>10</v>
      </c>
      <c r="M47" s="26">
        <v>2139</v>
      </c>
      <c r="N47" s="26">
        <v>4674</v>
      </c>
      <c r="O47" s="26">
        <v>297</v>
      </c>
      <c r="P47" s="12" t="s">
        <v>230</v>
      </c>
    </row>
    <row r="48" spans="1:16" ht="20.100000000000001" customHeight="1">
      <c r="A48" s="24" t="s">
        <v>85</v>
      </c>
      <c r="B48" s="26">
        <v>7441</v>
      </c>
      <c r="C48" s="26">
        <v>1462</v>
      </c>
      <c r="D48" s="26">
        <v>8</v>
      </c>
      <c r="E48" s="26" t="s">
        <v>222</v>
      </c>
      <c r="F48" s="26">
        <v>1468</v>
      </c>
      <c r="G48" s="26">
        <v>4503</v>
      </c>
      <c r="H48" s="26">
        <v>371</v>
      </c>
      <c r="I48" s="26">
        <v>7437</v>
      </c>
      <c r="J48" s="26">
        <v>1402</v>
      </c>
      <c r="K48" s="26">
        <v>8</v>
      </c>
      <c r="L48" s="26" t="s">
        <v>222</v>
      </c>
      <c r="M48" s="26">
        <v>1468</v>
      </c>
      <c r="N48" s="26">
        <v>4559</v>
      </c>
      <c r="O48" s="26">
        <v>305</v>
      </c>
      <c r="P48" s="12" t="s">
        <v>230</v>
      </c>
    </row>
    <row r="49" spans="1:16" ht="20.100000000000001" customHeight="1">
      <c r="A49" s="24" t="s">
        <v>86</v>
      </c>
      <c r="B49" s="26">
        <v>4257</v>
      </c>
      <c r="C49" s="26">
        <v>847</v>
      </c>
      <c r="D49" s="26">
        <v>6</v>
      </c>
      <c r="E49" s="26" t="s">
        <v>222</v>
      </c>
      <c r="F49" s="26">
        <v>886</v>
      </c>
      <c r="G49" s="26">
        <v>2518</v>
      </c>
      <c r="H49" s="26">
        <v>111</v>
      </c>
      <c r="I49" s="26">
        <v>4257</v>
      </c>
      <c r="J49" s="26">
        <v>847</v>
      </c>
      <c r="K49" s="26">
        <v>6</v>
      </c>
      <c r="L49" s="26">
        <v>0</v>
      </c>
      <c r="M49" s="26">
        <v>886</v>
      </c>
      <c r="N49" s="26">
        <v>2518</v>
      </c>
      <c r="O49" s="26">
        <v>111</v>
      </c>
      <c r="P49" s="12" t="s">
        <v>230</v>
      </c>
    </row>
    <row r="50" spans="1:16" ht="20.100000000000001" customHeight="1">
      <c r="A50" s="32" t="s">
        <v>109</v>
      </c>
      <c r="B50" s="26">
        <v>9988</v>
      </c>
      <c r="C50" s="26">
        <v>2155</v>
      </c>
      <c r="D50" s="26">
        <v>10</v>
      </c>
      <c r="E50" s="26">
        <v>0</v>
      </c>
      <c r="F50" s="26">
        <v>1659</v>
      </c>
      <c r="G50" s="26">
        <v>6164</v>
      </c>
      <c r="H50" s="26">
        <v>333</v>
      </c>
      <c r="I50" s="26">
        <v>9903</v>
      </c>
      <c r="J50" s="26">
        <v>2145</v>
      </c>
      <c r="K50" s="26">
        <v>10</v>
      </c>
      <c r="L50" s="26" t="s">
        <v>222</v>
      </c>
      <c r="M50" s="26">
        <v>1675</v>
      </c>
      <c r="N50" s="26">
        <v>6073</v>
      </c>
      <c r="O50" s="26">
        <v>352</v>
      </c>
      <c r="P50" s="12" t="s">
        <v>230</v>
      </c>
    </row>
    <row r="51" spans="1:16" ht="20.100000000000001" customHeight="1">
      <c r="A51" s="24" t="s">
        <v>110</v>
      </c>
      <c r="B51" s="26">
        <v>6587</v>
      </c>
      <c r="C51" s="26">
        <v>1290</v>
      </c>
      <c r="D51" s="26">
        <v>6</v>
      </c>
      <c r="E51" s="26">
        <v>0</v>
      </c>
      <c r="F51" s="26">
        <v>1030</v>
      </c>
      <c r="G51" s="26">
        <v>4261</v>
      </c>
      <c r="H51" s="26">
        <v>229</v>
      </c>
      <c r="I51" s="26">
        <v>6572</v>
      </c>
      <c r="J51" s="26">
        <v>1290</v>
      </c>
      <c r="K51" s="26">
        <v>6</v>
      </c>
      <c r="L51" s="26">
        <v>0</v>
      </c>
      <c r="M51" s="26">
        <v>1046</v>
      </c>
      <c r="N51" s="26">
        <v>4230</v>
      </c>
      <c r="O51" s="26">
        <v>229</v>
      </c>
      <c r="P51" s="12" t="s">
        <v>230</v>
      </c>
    </row>
    <row r="52" spans="1:16" ht="20.100000000000001" customHeight="1">
      <c r="A52" s="24" t="s">
        <v>111</v>
      </c>
      <c r="B52" s="26">
        <v>3401</v>
      </c>
      <c r="C52" s="26">
        <v>865</v>
      </c>
      <c r="D52" s="26">
        <v>4</v>
      </c>
      <c r="E52" s="26">
        <v>0</v>
      </c>
      <c r="F52" s="26">
        <v>629</v>
      </c>
      <c r="G52" s="26">
        <v>1903</v>
      </c>
      <c r="H52" s="26">
        <v>104</v>
      </c>
      <c r="I52" s="26">
        <v>3331</v>
      </c>
      <c r="J52" s="26">
        <v>855</v>
      </c>
      <c r="K52" s="26">
        <v>4</v>
      </c>
      <c r="L52" s="26">
        <v>0</v>
      </c>
      <c r="M52" s="26">
        <v>629</v>
      </c>
      <c r="N52" s="26">
        <v>1843</v>
      </c>
      <c r="O52" s="26">
        <v>123</v>
      </c>
      <c r="P52" s="12" t="s">
        <v>230</v>
      </c>
    </row>
    <row r="53" spans="1:16" ht="20.100000000000001" customHeight="1">
      <c r="A53" s="21" t="s">
        <v>112</v>
      </c>
      <c r="B53" s="26">
        <v>1888</v>
      </c>
      <c r="C53" s="26">
        <v>556</v>
      </c>
      <c r="D53" s="26">
        <v>4</v>
      </c>
      <c r="E53" s="26">
        <v>7</v>
      </c>
      <c r="F53" s="26">
        <v>160</v>
      </c>
      <c r="G53" s="26">
        <v>1161</v>
      </c>
      <c r="H53" s="26">
        <v>15</v>
      </c>
      <c r="I53" s="26">
        <v>1828</v>
      </c>
      <c r="J53" s="26">
        <v>556</v>
      </c>
      <c r="K53" s="26">
        <v>4</v>
      </c>
      <c r="L53" s="26">
        <v>7</v>
      </c>
      <c r="M53" s="26">
        <v>160</v>
      </c>
      <c r="N53" s="26">
        <v>1101</v>
      </c>
      <c r="O53" s="26">
        <v>34</v>
      </c>
      <c r="P53" s="12" t="s">
        <v>230</v>
      </c>
    </row>
    <row r="54" spans="1:16" ht="20.100000000000001" customHeight="1">
      <c r="A54" s="21" t="s">
        <v>113</v>
      </c>
      <c r="B54" s="26">
        <v>1370</v>
      </c>
      <c r="C54" s="26">
        <v>266</v>
      </c>
      <c r="D54" s="26">
        <v>4</v>
      </c>
      <c r="E54" s="26">
        <v>0</v>
      </c>
      <c r="F54" s="26">
        <v>446</v>
      </c>
      <c r="G54" s="26">
        <v>654</v>
      </c>
      <c r="H54" s="26">
        <v>20</v>
      </c>
      <c r="I54" s="26">
        <v>1370</v>
      </c>
      <c r="J54" s="26">
        <v>266</v>
      </c>
      <c r="K54" s="26">
        <v>4</v>
      </c>
      <c r="L54" s="26" t="s">
        <v>222</v>
      </c>
      <c r="M54" s="26">
        <v>446</v>
      </c>
      <c r="N54" s="26">
        <v>654</v>
      </c>
      <c r="O54" s="26">
        <v>20</v>
      </c>
      <c r="P54" s="12" t="s">
        <v>230</v>
      </c>
    </row>
    <row r="55" spans="1:16" ht="19.5" customHeight="1">
      <c r="A55" s="22" t="s">
        <v>114</v>
      </c>
      <c r="B55" s="29">
        <v>1989</v>
      </c>
      <c r="C55" s="29">
        <v>355</v>
      </c>
      <c r="D55" s="29">
        <v>4</v>
      </c>
      <c r="E55" s="29">
        <v>15</v>
      </c>
      <c r="F55" s="29">
        <v>857</v>
      </c>
      <c r="G55" s="29">
        <v>758</v>
      </c>
      <c r="H55" s="29">
        <v>82</v>
      </c>
      <c r="I55" s="29">
        <v>1984</v>
      </c>
      <c r="J55" s="29">
        <v>355</v>
      </c>
      <c r="K55" s="29">
        <v>4</v>
      </c>
      <c r="L55" s="29">
        <v>15</v>
      </c>
      <c r="M55" s="29">
        <v>852</v>
      </c>
      <c r="N55" s="29">
        <v>758</v>
      </c>
      <c r="O55" s="29">
        <v>63</v>
      </c>
      <c r="P55" s="12" t="s">
        <v>230</v>
      </c>
    </row>
    <row r="56" spans="1:16" ht="20.100000000000001" customHeight="1">
      <c r="D56" s="6"/>
      <c r="G56" s="5"/>
      <c r="I56" s="12" t="s">
        <v>230</v>
      </c>
      <c r="J56" s="12" t="s">
        <v>230</v>
      </c>
      <c r="K56" s="12" t="s">
        <v>230</v>
      </c>
      <c r="L56" s="12" t="s">
        <v>230</v>
      </c>
      <c r="M56" s="12" t="s">
        <v>230</v>
      </c>
      <c r="N56" s="12" t="s">
        <v>230</v>
      </c>
      <c r="O56" s="12" t="s">
        <v>230</v>
      </c>
    </row>
  </sheetData>
  <sheetProtection formatCells="0"/>
  <mergeCells count="35">
    <mergeCell ref="I3:I4"/>
    <mergeCell ref="A2:A4"/>
    <mergeCell ref="B2:E2"/>
    <mergeCell ref="F2:I2"/>
    <mergeCell ref="B3:B4"/>
    <mergeCell ref="C3:C4"/>
    <mergeCell ref="D3:D4"/>
    <mergeCell ref="E3:E4"/>
    <mergeCell ref="F3:F4"/>
    <mergeCell ref="G3:G4"/>
    <mergeCell ref="H3:H4"/>
    <mergeCell ref="I21:O21"/>
    <mergeCell ref="I22:N22"/>
    <mergeCell ref="O22:O23"/>
    <mergeCell ref="A39:A41"/>
    <mergeCell ref="A21:A23"/>
    <mergeCell ref="B21:H21"/>
    <mergeCell ref="B22:G22"/>
    <mergeCell ref="H22:H23"/>
    <mergeCell ref="B39:H39"/>
    <mergeCell ref="B40:G40"/>
    <mergeCell ref="H40:H41"/>
    <mergeCell ref="I39:O39"/>
    <mergeCell ref="I40:N40"/>
    <mergeCell ref="O40:O41"/>
    <mergeCell ref="J2:M2"/>
    <mergeCell ref="J3:J4"/>
    <mergeCell ref="K3:K4"/>
    <mergeCell ref="L3:L4"/>
    <mergeCell ref="M3:M4"/>
    <mergeCell ref="N2:Q2"/>
    <mergeCell ref="N3:N4"/>
    <mergeCell ref="O3:O4"/>
    <mergeCell ref="P3:P4"/>
    <mergeCell ref="Q3:Q4"/>
  </mergeCells>
  <phoneticPr fontId="3"/>
  <conditionalFormatting sqref="B2">
    <cfRule type="cellIs" dxfId="21" priority="14" operator="between">
      <formula>43586</formula>
      <formula>43830</formula>
    </cfRule>
  </conditionalFormatting>
  <conditionalFormatting sqref="B39">
    <cfRule type="cellIs" dxfId="20" priority="3" operator="between">
      <formula>43586</formula>
      <formula>43830</formula>
    </cfRule>
  </conditionalFormatting>
  <conditionalFormatting sqref="F2">
    <cfRule type="cellIs" dxfId="19" priority="1" operator="between">
      <formula>43586</formula>
      <formula>43830</formula>
    </cfRule>
  </conditionalFormatting>
  <conditionalFormatting sqref="I21">
    <cfRule type="cellIs" dxfId="18" priority="4" operator="between">
      <formula>43586</formula>
      <formula>43830</formula>
    </cfRule>
  </conditionalFormatting>
  <conditionalFormatting sqref="I39">
    <cfRule type="cellIs" dxfId="17" priority="5" operator="between">
      <formula>43586</formula>
      <formula>43830</formula>
    </cfRule>
  </conditionalFormatting>
  <conditionalFormatting sqref="J2 N2">
    <cfRule type="cellIs" dxfId="16" priority="12" operator="between">
      <formula>43586</formula>
      <formula>43830</formula>
    </cfRule>
  </conditionalFormatting>
  <printOptions horizontalCentered="1"/>
  <pageMargins left="0" right="0" top="0.78740157480314965" bottom="0.78740157480314965" header="0.19685039370078741" footer="0.19685039370078741"/>
  <pageSetup paperSize="9" scale="60" firstPageNumber="4" orientation="portrait" useFirstPageNumber="1" r:id="rId1"/>
  <headerFooter scaleWithDoc="0" alignWithMargins="0">
    <oddFooter>&amp;C&amp;14 4</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77"/>
  <sheetViews>
    <sheetView workbookViewId="0"/>
  </sheetViews>
  <sheetFormatPr defaultColWidth="11.625" defaultRowHeight="20.100000000000001" customHeight="1"/>
  <cols>
    <col min="1" max="1" width="12.625" style="228" customWidth="1"/>
    <col min="2" max="2" width="15.625" style="173" customWidth="1"/>
    <col min="3" max="11" width="11.625" style="173" customWidth="1"/>
    <col min="12" max="16384" width="11.625" style="1"/>
  </cols>
  <sheetData>
    <row r="1" spans="1:11" ht="24.95" customHeight="1">
      <c r="A1" s="172" t="s">
        <v>115</v>
      </c>
      <c r="H1" s="174"/>
      <c r="I1" s="174"/>
      <c r="J1" s="175" t="s">
        <v>227</v>
      </c>
      <c r="K1" s="175"/>
    </row>
    <row r="2" spans="1:11" ht="20.100000000000001" customHeight="1">
      <c r="A2" s="176" t="s">
        <v>116</v>
      </c>
      <c r="B2" s="176" t="s">
        <v>117</v>
      </c>
      <c r="C2" s="177" t="s">
        <v>41</v>
      </c>
      <c r="D2" s="178"/>
      <c r="E2" s="178"/>
      <c r="F2" s="179"/>
      <c r="G2" s="180" t="s">
        <v>223</v>
      </c>
      <c r="H2" s="180"/>
      <c r="I2" s="180"/>
      <c r="J2" s="180"/>
      <c r="K2" s="181" t="s">
        <v>84</v>
      </c>
    </row>
    <row r="3" spans="1:11" s="3" customFormat="1" ht="20.100000000000001" customHeight="1">
      <c r="A3" s="182"/>
      <c r="B3" s="182"/>
      <c r="C3" s="176" t="s">
        <v>72</v>
      </c>
      <c r="D3" s="181" t="s">
        <v>118</v>
      </c>
      <c r="E3" s="177" t="s">
        <v>47</v>
      </c>
      <c r="F3" s="179"/>
      <c r="G3" s="176" t="s">
        <v>72</v>
      </c>
      <c r="H3" s="183" t="s">
        <v>76</v>
      </c>
      <c r="I3" s="184" t="s">
        <v>119</v>
      </c>
      <c r="J3" s="176" t="s">
        <v>78</v>
      </c>
      <c r="K3" s="185"/>
    </row>
    <row r="4" spans="1:11" s="3" customFormat="1" ht="50.1" customHeight="1">
      <c r="A4" s="186"/>
      <c r="B4" s="186"/>
      <c r="C4" s="186"/>
      <c r="D4" s="186"/>
      <c r="E4" s="187" t="s">
        <v>72</v>
      </c>
      <c r="F4" s="188" t="s">
        <v>119</v>
      </c>
      <c r="G4" s="186"/>
      <c r="H4" s="189"/>
      <c r="I4" s="190"/>
      <c r="J4" s="186"/>
      <c r="K4" s="191"/>
    </row>
    <row r="5" spans="1:11" s="3" customFormat="1" ht="18.75" customHeight="1">
      <c r="A5" s="192" t="s">
        <v>120</v>
      </c>
      <c r="B5" s="193"/>
      <c r="C5" s="194">
        <v>341</v>
      </c>
      <c r="D5" s="194">
        <v>32</v>
      </c>
      <c r="E5" s="194">
        <v>309</v>
      </c>
      <c r="F5" s="194">
        <v>147</v>
      </c>
      <c r="G5" s="194">
        <v>5238</v>
      </c>
      <c r="H5" s="194">
        <v>153</v>
      </c>
      <c r="I5" s="194">
        <v>41</v>
      </c>
      <c r="J5" s="194">
        <v>5085</v>
      </c>
      <c r="K5" s="194">
        <v>2883</v>
      </c>
    </row>
    <row r="6" spans="1:11" s="3" customFormat="1" ht="18.75" customHeight="1">
      <c r="A6" s="195" t="s">
        <v>121</v>
      </c>
      <c r="B6" s="196" t="s">
        <v>121</v>
      </c>
      <c r="C6" s="197">
        <v>109</v>
      </c>
      <c r="D6" s="197">
        <v>11</v>
      </c>
      <c r="E6" s="197">
        <v>98</v>
      </c>
      <c r="F6" s="197">
        <v>39</v>
      </c>
      <c r="G6" s="197">
        <v>1659</v>
      </c>
      <c r="H6" s="197">
        <v>44</v>
      </c>
      <c r="I6" s="197">
        <v>29</v>
      </c>
      <c r="J6" s="197">
        <v>1615</v>
      </c>
      <c r="K6" s="197">
        <v>887</v>
      </c>
    </row>
    <row r="7" spans="1:11" ht="18.75" customHeight="1">
      <c r="A7" s="198"/>
      <c r="B7" s="199" t="s">
        <v>93</v>
      </c>
      <c r="C7" s="200">
        <v>7</v>
      </c>
      <c r="D7" s="200" t="s">
        <v>222</v>
      </c>
      <c r="E7" s="200">
        <v>7</v>
      </c>
      <c r="F7" s="200">
        <v>3</v>
      </c>
      <c r="G7" s="200">
        <v>252</v>
      </c>
      <c r="H7" s="200">
        <v>7</v>
      </c>
      <c r="I7" s="200">
        <v>7</v>
      </c>
      <c r="J7" s="200">
        <v>245</v>
      </c>
      <c r="K7" s="200">
        <v>150</v>
      </c>
    </row>
    <row r="8" spans="1:11" ht="18.75" customHeight="1">
      <c r="A8" s="198"/>
      <c r="B8" s="199" t="s">
        <v>94</v>
      </c>
      <c r="C8" s="200">
        <v>8</v>
      </c>
      <c r="D8" s="200" t="s">
        <v>222</v>
      </c>
      <c r="E8" s="200">
        <v>8</v>
      </c>
      <c r="F8" s="200">
        <v>5</v>
      </c>
      <c r="G8" s="200">
        <v>166</v>
      </c>
      <c r="H8" s="200">
        <v>4</v>
      </c>
      <c r="I8" s="200">
        <v>12</v>
      </c>
      <c r="J8" s="200">
        <v>162</v>
      </c>
      <c r="K8" s="200">
        <v>87</v>
      </c>
    </row>
    <row r="9" spans="1:11" ht="18.75" customHeight="1">
      <c r="A9" s="198"/>
      <c r="B9" s="201" t="s">
        <v>95</v>
      </c>
      <c r="C9" s="200">
        <v>9</v>
      </c>
      <c r="D9" s="200">
        <v>1</v>
      </c>
      <c r="E9" s="200">
        <v>8</v>
      </c>
      <c r="F9" s="200">
        <v>1</v>
      </c>
      <c r="G9" s="200">
        <v>117</v>
      </c>
      <c r="H9" s="200">
        <v>2</v>
      </c>
      <c r="I9" s="200" t="s">
        <v>222</v>
      </c>
      <c r="J9" s="200">
        <v>115</v>
      </c>
      <c r="K9" s="200">
        <v>57</v>
      </c>
    </row>
    <row r="10" spans="1:11" ht="18.75" customHeight="1">
      <c r="A10" s="198"/>
      <c r="B10" s="201" t="s">
        <v>96</v>
      </c>
      <c r="C10" s="200">
        <v>9</v>
      </c>
      <c r="D10" s="200" t="s">
        <v>222</v>
      </c>
      <c r="E10" s="200">
        <v>9</v>
      </c>
      <c r="F10" s="200">
        <v>5</v>
      </c>
      <c r="G10" s="200">
        <v>100</v>
      </c>
      <c r="H10" s="200">
        <v>1</v>
      </c>
      <c r="I10" s="200" t="s">
        <v>222</v>
      </c>
      <c r="J10" s="200">
        <v>99</v>
      </c>
      <c r="K10" s="200">
        <v>60</v>
      </c>
    </row>
    <row r="11" spans="1:11" ht="18.75" customHeight="1">
      <c r="A11" s="198"/>
      <c r="B11" s="201" t="s">
        <v>97</v>
      </c>
      <c r="C11" s="200">
        <v>9</v>
      </c>
      <c r="D11" s="200" t="s">
        <v>222</v>
      </c>
      <c r="E11" s="200">
        <v>9</v>
      </c>
      <c r="F11" s="200">
        <v>4</v>
      </c>
      <c r="G11" s="200">
        <v>134</v>
      </c>
      <c r="H11" s="200">
        <v>4</v>
      </c>
      <c r="I11" s="200" t="s">
        <v>222</v>
      </c>
      <c r="J11" s="200">
        <v>130</v>
      </c>
      <c r="K11" s="200">
        <v>76</v>
      </c>
    </row>
    <row r="12" spans="1:11" ht="18.75" customHeight="1">
      <c r="A12" s="198"/>
      <c r="B12" s="201" t="s">
        <v>98</v>
      </c>
      <c r="C12" s="200">
        <v>6</v>
      </c>
      <c r="D12" s="200" t="s">
        <v>222</v>
      </c>
      <c r="E12" s="200">
        <v>6</v>
      </c>
      <c r="F12" s="200">
        <v>3</v>
      </c>
      <c r="G12" s="200">
        <v>184</v>
      </c>
      <c r="H12" s="200">
        <v>4</v>
      </c>
      <c r="I12" s="200" t="s">
        <v>222</v>
      </c>
      <c r="J12" s="200">
        <v>180</v>
      </c>
      <c r="K12" s="200">
        <v>105</v>
      </c>
    </row>
    <row r="13" spans="1:11" ht="18.75" customHeight="1">
      <c r="A13" s="198"/>
      <c r="B13" s="201" t="s">
        <v>99</v>
      </c>
      <c r="C13" s="200">
        <v>20</v>
      </c>
      <c r="D13" s="200">
        <v>4</v>
      </c>
      <c r="E13" s="200">
        <v>16</v>
      </c>
      <c r="F13" s="200">
        <v>8</v>
      </c>
      <c r="G13" s="200">
        <v>160</v>
      </c>
      <c r="H13" s="200">
        <v>8</v>
      </c>
      <c r="I13" s="200" t="s">
        <v>222</v>
      </c>
      <c r="J13" s="200">
        <v>152</v>
      </c>
      <c r="K13" s="200">
        <v>94</v>
      </c>
    </row>
    <row r="14" spans="1:11" ht="18.75" customHeight="1">
      <c r="A14" s="198"/>
      <c r="B14" s="201" t="s">
        <v>100</v>
      </c>
      <c r="C14" s="200">
        <v>24</v>
      </c>
      <c r="D14" s="200" t="s">
        <v>222</v>
      </c>
      <c r="E14" s="200">
        <v>24</v>
      </c>
      <c r="F14" s="200">
        <v>6</v>
      </c>
      <c r="G14" s="200">
        <v>358</v>
      </c>
      <c r="H14" s="200">
        <v>5</v>
      </c>
      <c r="I14" s="200" t="s">
        <v>222</v>
      </c>
      <c r="J14" s="200">
        <v>353</v>
      </c>
      <c r="K14" s="200">
        <v>170</v>
      </c>
    </row>
    <row r="15" spans="1:11" ht="18.75" customHeight="1">
      <c r="A15" s="202"/>
      <c r="B15" s="203" t="s">
        <v>101</v>
      </c>
      <c r="C15" s="204">
        <v>17</v>
      </c>
      <c r="D15" s="204">
        <v>6</v>
      </c>
      <c r="E15" s="204">
        <v>11</v>
      </c>
      <c r="F15" s="204">
        <v>4</v>
      </c>
      <c r="G15" s="204">
        <v>188</v>
      </c>
      <c r="H15" s="204">
        <v>9</v>
      </c>
      <c r="I15" s="204">
        <v>10</v>
      </c>
      <c r="J15" s="204">
        <v>179</v>
      </c>
      <c r="K15" s="204">
        <v>88</v>
      </c>
    </row>
    <row r="16" spans="1:11" ht="18.75" customHeight="1">
      <c r="A16" s="205" t="s">
        <v>106</v>
      </c>
      <c r="B16" s="206"/>
      <c r="C16" s="197">
        <v>87</v>
      </c>
      <c r="D16" s="197">
        <v>5</v>
      </c>
      <c r="E16" s="197">
        <v>82</v>
      </c>
      <c r="F16" s="197">
        <v>42</v>
      </c>
      <c r="G16" s="197">
        <v>1849</v>
      </c>
      <c r="H16" s="197">
        <v>45</v>
      </c>
      <c r="I16" s="197">
        <v>4</v>
      </c>
      <c r="J16" s="197">
        <v>1804</v>
      </c>
      <c r="K16" s="197">
        <v>968</v>
      </c>
    </row>
    <row r="17" spans="1:11" s="2" customFormat="1" ht="18.75" customHeight="1">
      <c r="A17" s="207" t="s">
        <v>107</v>
      </c>
      <c r="B17" s="208"/>
      <c r="C17" s="209">
        <v>51</v>
      </c>
      <c r="D17" s="209">
        <v>2</v>
      </c>
      <c r="E17" s="209">
        <v>49</v>
      </c>
      <c r="F17" s="209">
        <v>24</v>
      </c>
      <c r="G17" s="209">
        <v>1199</v>
      </c>
      <c r="H17" s="209">
        <v>26</v>
      </c>
      <c r="I17" s="209">
        <v>0</v>
      </c>
      <c r="J17" s="209">
        <v>1173</v>
      </c>
      <c r="K17" s="209">
        <v>589</v>
      </c>
    </row>
    <row r="18" spans="1:11" s="2" customFormat="1" ht="18.75" customHeight="1">
      <c r="A18" s="210" t="s">
        <v>122</v>
      </c>
      <c r="B18" s="211" t="s">
        <v>122</v>
      </c>
      <c r="C18" s="212">
        <v>23</v>
      </c>
      <c r="D18" s="212" t="s">
        <v>222</v>
      </c>
      <c r="E18" s="212">
        <v>23</v>
      </c>
      <c r="F18" s="212">
        <v>13</v>
      </c>
      <c r="G18" s="212">
        <v>494</v>
      </c>
      <c r="H18" s="212">
        <v>13</v>
      </c>
      <c r="I18" s="212" t="s">
        <v>222</v>
      </c>
      <c r="J18" s="212">
        <v>481</v>
      </c>
      <c r="K18" s="212">
        <v>237</v>
      </c>
    </row>
    <row r="19" spans="1:11" s="2" customFormat="1" ht="18.75" customHeight="1">
      <c r="A19" s="213" t="s">
        <v>123</v>
      </c>
      <c r="B19" s="214" t="s">
        <v>123</v>
      </c>
      <c r="C19" s="215">
        <v>25</v>
      </c>
      <c r="D19" s="215">
        <v>2</v>
      </c>
      <c r="E19" s="215">
        <v>23</v>
      </c>
      <c r="F19" s="215">
        <v>11</v>
      </c>
      <c r="G19" s="215">
        <v>552</v>
      </c>
      <c r="H19" s="215">
        <v>10</v>
      </c>
      <c r="I19" s="215" t="s">
        <v>222</v>
      </c>
      <c r="J19" s="215">
        <v>542</v>
      </c>
      <c r="K19" s="215">
        <v>270</v>
      </c>
    </row>
    <row r="20" spans="1:11" s="2" customFormat="1" ht="18.75" customHeight="1">
      <c r="A20" s="198" t="s">
        <v>124</v>
      </c>
      <c r="B20" s="216" t="s">
        <v>125</v>
      </c>
      <c r="C20" s="200">
        <v>3</v>
      </c>
      <c r="D20" s="200" t="s">
        <v>222</v>
      </c>
      <c r="E20" s="200">
        <v>3</v>
      </c>
      <c r="F20" s="200" t="s">
        <v>222</v>
      </c>
      <c r="G20" s="200">
        <v>153</v>
      </c>
      <c r="H20" s="200">
        <v>3</v>
      </c>
      <c r="I20" s="200" t="s">
        <v>222</v>
      </c>
      <c r="J20" s="200">
        <v>150</v>
      </c>
      <c r="K20" s="200">
        <v>82</v>
      </c>
    </row>
    <row r="21" spans="1:11" s="2" customFormat="1" ht="18.75" customHeight="1">
      <c r="A21" s="207" t="s">
        <v>108</v>
      </c>
      <c r="B21" s="208"/>
      <c r="C21" s="217">
        <v>36</v>
      </c>
      <c r="D21" s="217">
        <v>3</v>
      </c>
      <c r="E21" s="217">
        <v>33</v>
      </c>
      <c r="F21" s="217">
        <v>18</v>
      </c>
      <c r="G21" s="217">
        <v>650</v>
      </c>
      <c r="H21" s="217">
        <v>19</v>
      </c>
      <c r="I21" s="217">
        <v>4</v>
      </c>
      <c r="J21" s="217">
        <v>631</v>
      </c>
      <c r="K21" s="217">
        <v>379</v>
      </c>
    </row>
    <row r="22" spans="1:11" s="2" customFormat="1" ht="18.75" customHeight="1">
      <c r="A22" s="198" t="s">
        <v>126</v>
      </c>
      <c r="B22" s="216"/>
      <c r="C22" s="200">
        <v>19</v>
      </c>
      <c r="D22" s="200">
        <v>0</v>
      </c>
      <c r="E22" s="200">
        <v>19</v>
      </c>
      <c r="F22" s="200">
        <v>11</v>
      </c>
      <c r="G22" s="200">
        <v>338</v>
      </c>
      <c r="H22" s="200">
        <v>11</v>
      </c>
      <c r="I22" s="200">
        <v>0</v>
      </c>
      <c r="J22" s="200">
        <v>327</v>
      </c>
      <c r="K22" s="200">
        <v>197</v>
      </c>
    </row>
    <row r="23" spans="1:11" s="2" customFormat="1" ht="18.75" customHeight="1">
      <c r="A23" s="198"/>
      <c r="B23" s="216" t="s">
        <v>127</v>
      </c>
      <c r="C23" s="200">
        <v>10</v>
      </c>
      <c r="D23" s="200" t="s">
        <v>222</v>
      </c>
      <c r="E23" s="200">
        <v>10</v>
      </c>
      <c r="F23" s="200">
        <v>6</v>
      </c>
      <c r="G23" s="200">
        <v>187</v>
      </c>
      <c r="H23" s="200">
        <v>9</v>
      </c>
      <c r="I23" s="200" t="s">
        <v>222</v>
      </c>
      <c r="J23" s="200">
        <v>178</v>
      </c>
      <c r="K23" s="200">
        <v>113</v>
      </c>
    </row>
    <row r="24" spans="1:11" s="2" customFormat="1" ht="18.75" customHeight="1">
      <c r="A24" s="198"/>
      <c r="B24" s="216" t="s">
        <v>128</v>
      </c>
      <c r="C24" s="200">
        <v>8</v>
      </c>
      <c r="D24" s="200" t="s">
        <v>222</v>
      </c>
      <c r="E24" s="200">
        <v>8</v>
      </c>
      <c r="F24" s="200">
        <v>4</v>
      </c>
      <c r="G24" s="200">
        <v>126</v>
      </c>
      <c r="H24" s="200">
        <v>2</v>
      </c>
      <c r="I24" s="200" t="s">
        <v>222</v>
      </c>
      <c r="J24" s="200">
        <v>124</v>
      </c>
      <c r="K24" s="200">
        <v>75</v>
      </c>
    </row>
    <row r="25" spans="1:11" s="2" customFormat="1" ht="18.75" customHeight="1">
      <c r="A25" s="198"/>
      <c r="B25" s="218" t="s">
        <v>129</v>
      </c>
      <c r="C25" s="212">
        <v>1</v>
      </c>
      <c r="D25" s="212" t="s">
        <v>222</v>
      </c>
      <c r="E25" s="212">
        <v>1</v>
      </c>
      <c r="F25" s="212">
        <v>1</v>
      </c>
      <c r="G25" s="212">
        <v>25</v>
      </c>
      <c r="H25" s="212" t="s">
        <v>222</v>
      </c>
      <c r="I25" s="212" t="s">
        <v>222</v>
      </c>
      <c r="J25" s="212">
        <v>25</v>
      </c>
      <c r="K25" s="212">
        <v>9</v>
      </c>
    </row>
    <row r="26" spans="1:11" s="2" customFormat="1" ht="18.75" customHeight="1">
      <c r="A26" s="219" t="s">
        <v>130</v>
      </c>
      <c r="B26" s="220"/>
      <c r="C26" s="200">
        <v>17</v>
      </c>
      <c r="D26" s="200">
        <v>3</v>
      </c>
      <c r="E26" s="200">
        <v>14</v>
      </c>
      <c r="F26" s="200">
        <v>7</v>
      </c>
      <c r="G26" s="200">
        <v>312</v>
      </c>
      <c r="H26" s="200">
        <v>8</v>
      </c>
      <c r="I26" s="200">
        <v>4</v>
      </c>
      <c r="J26" s="200">
        <v>304</v>
      </c>
      <c r="K26" s="200">
        <v>182</v>
      </c>
    </row>
    <row r="27" spans="1:11" s="2" customFormat="1" ht="18.75" customHeight="1">
      <c r="A27" s="198"/>
      <c r="B27" s="216" t="s">
        <v>131</v>
      </c>
      <c r="C27" s="200">
        <v>7</v>
      </c>
      <c r="D27" s="200" t="s">
        <v>222</v>
      </c>
      <c r="E27" s="200">
        <v>7</v>
      </c>
      <c r="F27" s="200">
        <v>4</v>
      </c>
      <c r="G27" s="200">
        <v>229</v>
      </c>
      <c r="H27" s="200">
        <v>7</v>
      </c>
      <c r="I27" s="200">
        <v>4</v>
      </c>
      <c r="J27" s="200">
        <v>222</v>
      </c>
      <c r="K27" s="200">
        <v>133</v>
      </c>
    </row>
    <row r="28" spans="1:11" s="2" customFormat="1" ht="18.75" customHeight="1">
      <c r="A28" s="198"/>
      <c r="B28" s="216" t="s">
        <v>132</v>
      </c>
      <c r="C28" s="200">
        <v>10</v>
      </c>
      <c r="D28" s="200">
        <v>3</v>
      </c>
      <c r="E28" s="200">
        <v>7</v>
      </c>
      <c r="F28" s="200">
        <v>3</v>
      </c>
      <c r="G28" s="200">
        <v>83</v>
      </c>
      <c r="H28" s="200">
        <v>1</v>
      </c>
      <c r="I28" s="200" t="s">
        <v>222</v>
      </c>
      <c r="J28" s="200">
        <v>82</v>
      </c>
      <c r="K28" s="200">
        <v>49</v>
      </c>
    </row>
    <row r="29" spans="1:11" s="2" customFormat="1" ht="18.75" customHeight="1">
      <c r="A29" s="221" t="s">
        <v>85</v>
      </c>
      <c r="B29" s="222"/>
      <c r="C29" s="223">
        <v>39</v>
      </c>
      <c r="D29" s="223">
        <v>4</v>
      </c>
      <c r="E29" s="223">
        <v>35</v>
      </c>
      <c r="F29" s="223">
        <v>18</v>
      </c>
      <c r="G29" s="223">
        <v>537</v>
      </c>
      <c r="H29" s="223">
        <v>21</v>
      </c>
      <c r="I29" s="223" t="s">
        <v>222</v>
      </c>
      <c r="J29" s="223">
        <v>516</v>
      </c>
      <c r="K29" s="223">
        <v>335</v>
      </c>
    </row>
    <row r="30" spans="1:11" s="2" customFormat="1" ht="18.75" customHeight="1">
      <c r="A30" s="224" t="s">
        <v>133</v>
      </c>
      <c r="B30" s="218" t="s">
        <v>134</v>
      </c>
      <c r="C30" s="212">
        <v>21</v>
      </c>
      <c r="D30" s="212">
        <v>2</v>
      </c>
      <c r="E30" s="212">
        <v>19</v>
      </c>
      <c r="F30" s="212">
        <v>10</v>
      </c>
      <c r="G30" s="212">
        <v>251</v>
      </c>
      <c r="H30" s="212">
        <v>10</v>
      </c>
      <c r="I30" s="212" t="s">
        <v>222</v>
      </c>
      <c r="J30" s="212">
        <v>241</v>
      </c>
      <c r="K30" s="212">
        <v>153</v>
      </c>
    </row>
    <row r="31" spans="1:11" s="2" customFormat="1" ht="18.75" customHeight="1">
      <c r="A31" s="225" t="s">
        <v>135</v>
      </c>
      <c r="B31" s="216"/>
      <c r="C31" s="200">
        <v>18</v>
      </c>
      <c r="D31" s="200">
        <v>2</v>
      </c>
      <c r="E31" s="200">
        <v>16</v>
      </c>
      <c r="F31" s="200">
        <v>8</v>
      </c>
      <c r="G31" s="200">
        <v>286</v>
      </c>
      <c r="H31" s="200">
        <v>11</v>
      </c>
      <c r="I31" s="200">
        <v>0</v>
      </c>
      <c r="J31" s="200">
        <v>275</v>
      </c>
      <c r="K31" s="200">
        <v>182</v>
      </c>
    </row>
    <row r="32" spans="1:11" s="2" customFormat="1" ht="18.75" customHeight="1">
      <c r="A32" s="198"/>
      <c r="B32" s="216" t="s">
        <v>136</v>
      </c>
      <c r="C32" s="200">
        <v>13</v>
      </c>
      <c r="D32" s="200">
        <v>1</v>
      </c>
      <c r="E32" s="200">
        <v>12</v>
      </c>
      <c r="F32" s="200">
        <v>6</v>
      </c>
      <c r="G32" s="200">
        <v>182</v>
      </c>
      <c r="H32" s="200">
        <v>9</v>
      </c>
      <c r="I32" s="200" t="s">
        <v>222</v>
      </c>
      <c r="J32" s="200">
        <v>173</v>
      </c>
      <c r="K32" s="200">
        <v>115</v>
      </c>
    </row>
    <row r="33" spans="1:11" s="2" customFormat="1" ht="18.75" customHeight="1">
      <c r="A33" s="198"/>
      <c r="B33" s="216" t="s">
        <v>137</v>
      </c>
      <c r="C33" s="200">
        <v>2</v>
      </c>
      <c r="D33" s="200" t="s">
        <v>222</v>
      </c>
      <c r="E33" s="200">
        <v>2</v>
      </c>
      <c r="F33" s="200">
        <v>1</v>
      </c>
      <c r="G33" s="200">
        <v>64</v>
      </c>
      <c r="H33" s="200">
        <v>2</v>
      </c>
      <c r="I33" s="200" t="s">
        <v>222</v>
      </c>
      <c r="J33" s="200">
        <v>62</v>
      </c>
      <c r="K33" s="200">
        <v>39</v>
      </c>
    </row>
    <row r="34" spans="1:11" s="2" customFormat="1" ht="18.75" customHeight="1">
      <c r="A34" s="198"/>
      <c r="B34" s="216" t="s">
        <v>138</v>
      </c>
      <c r="C34" s="200">
        <v>2</v>
      </c>
      <c r="D34" s="200">
        <v>1</v>
      </c>
      <c r="E34" s="200">
        <v>1</v>
      </c>
      <c r="F34" s="200">
        <v>1</v>
      </c>
      <c r="G34" s="200">
        <v>20</v>
      </c>
      <c r="H34" s="200" t="s">
        <v>222</v>
      </c>
      <c r="I34" s="200" t="s">
        <v>222</v>
      </c>
      <c r="J34" s="200">
        <v>20</v>
      </c>
      <c r="K34" s="200">
        <v>14</v>
      </c>
    </row>
    <row r="35" spans="1:11" s="2" customFormat="1" ht="18.75" customHeight="1">
      <c r="A35" s="202"/>
      <c r="B35" s="226" t="s">
        <v>139</v>
      </c>
      <c r="C35" s="204">
        <v>1</v>
      </c>
      <c r="D35" s="204" t="s">
        <v>222</v>
      </c>
      <c r="E35" s="204">
        <v>1</v>
      </c>
      <c r="F35" s="204" t="s">
        <v>222</v>
      </c>
      <c r="G35" s="204">
        <v>20</v>
      </c>
      <c r="H35" s="204" t="s">
        <v>222</v>
      </c>
      <c r="I35" s="204" t="s">
        <v>222</v>
      </c>
      <c r="J35" s="204">
        <v>20</v>
      </c>
      <c r="K35" s="204">
        <v>14</v>
      </c>
    </row>
    <row r="36" spans="1:11" s="2" customFormat="1" ht="18.75" customHeight="1">
      <c r="A36" s="221" t="s">
        <v>86</v>
      </c>
      <c r="B36" s="222"/>
      <c r="C36" s="223">
        <v>21</v>
      </c>
      <c r="D36" s="223">
        <v>2</v>
      </c>
      <c r="E36" s="223">
        <v>19</v>
      </c>
      <c r="F36" s="223">
        <v>7</v>
      </c>
      <c r="G36" s="223">
        <v>207</v>
      </c>
      <c r="H36" s="223">
        <v>9</v>
      </c>
      <c r="I36" s="223" t="s">
        <v>222</v>
      </c>
      <c r="J36" s="223">
        <v>198</v>
      </c>
      <c r="K36" s="223">
        <v>124</v>
      </c>
    </row>
    <row r="37" spans="1:11" s="2" customFormat="1" ht="18.75" customHeight="1">
      <c r="A37" s="198" t="s">
        <v>140</v>
      </c>
      <c r="B37" s="216"/>
      <c r="C37" s="200">
        <v>21</v>
      </c>
      <c r="D37" s="200">
        <v>2</v>
      </c>
      <c r="E37" s="200">
        <v>19</v>
      </c>
      <c r="F37" s="200">
        <v>7</v>
      </c>
      <c r="G37" s="200">
        <v>207</v>
      </c>
      <c r="H37" s="200">
        <v>9</v>
      </c>
      <c r="I37" s="200">
        <v>0</v>
      </c>
      <c r="J37" s="200">
        <v>198</v>
      </c>
      <c r="K37" s="200">
        <v>124</v>
      </c>
    </row>
    <row r="38" spans="1:11" s="2" customFormat="1" ht="18.75" customHeight="1">
      <c r="A38" s="198"/>
      <c r="B38" s="216" t="s">
        <v>141</v>
      </c>
      <c r="C38" s="200">
        <v>2</v>
      </c>
      <c r="D38" s="200" t="s">
        <v>222</v>
      </c>
      <c r="E38" s="200">
        <v>2</v>
      </c>
      <c r="F38" s="200" t="s">
        <v>222</v>
      </c>
      <c r="G38" s="200">
        <v>35</v>
      </c>
      <c r="H38" s="200">
        <v>3</v>
      </c>
      <c r="I38" s="200" t="s">
        <v>222</v>
      </c>
      <c r="J38" s="200">
        <v>32</v>
      </c>
      <c r="K38" s="200">
        <v>17</v>
      </c>
    </row>
    <row r="39" spans="1:11" s="2" customFormat="1" ht="18.75" customHeight="1">
      <c r="A39" s="198"/>
      <c r="B39" s="216" t="s">
        <v>142</v>
      </c>
      <c r="C39" s="200">
        <v>6</v>
      </c>
      <c r="D39" s="200">
        <v>1</v>
      </c>
      <c r="E39" s="200">
        <v>5</v>
      </c>
      <c r="F39" s="200">
        <v>5</v>
      </c>
      <c r="G39" s="200">
        <v>60</v>
      </c>
      <c r="H39" s="200">
        <v>1</v>
      </c>
      <c r="I39" s="200" t="s">
        <v>222</v>
      </c>
      <c r="J39" s="200">
        <v>59</v>
      </c>
      <c r="K39" s="200">
        <v>40</v>
      </c>
    </row>
    <row r="40" spans="1:11" s="2" customFormat="1" ht="18.75" customHeight="1">
      <c r="A40" s="198"/>
      <c r="B40" s="216" t="s">
        <v>143</v>
      </c>
      <c r="C40" s="200">
        <v>5</v>
      </c>
      <c r="D40" s="200" t="s">
        <v>222</v>
      </c>
      <c r="E40" s="200">
        <v>5</v>
      </c>
      <c r="F40" s="200">
        <v>2</v>
      </c>
      <c r="G40" s="200">
        <v>39</v>
      </c>
      <c r="H40" s="200">
        <v>5</v>
      </c>
      <c r="I40" s="200" t="s">
        <v>222</v>
      </c>
      <c r="J40" s="200">
        <v>34</v>
      </c>
      <c r="K40" s="200">
        <v>25</v>
      </c>
    </row>
    <row r="41" spans="1:11" s="2" customFormat="1" ht="18.75" customHeight="1">
      <c r="A41" s="198"/>
      <c r="B41" s="216" t="s">
        <v>144</v>
      </c>
      <c r="C41" s="200">
        <v>3</v>
      </c>
      <c r="D41" s="200" t="s">
        <v>222</v>
      </c>
      <c r="E41" s="200">
        <v>3</v>
      </c>
      <c r="F41" s="200" t="s">
        <v>222</v>
      </c>
      <c r="G41" s="200">
        <v>29</v>
      </c>
      <c r="H41" s="200" t="s">
        <v>222</v>
      </c>
      <c r="I41" s="200" t="s">
        <v>222</v>
      </c>
      <c r="J41" s="200">
        <v>29</v>
      </c>
      <c r="K41" s="200">
        <v>16</v>
      </c>
    </row>
    <row r="42" spans="1:11" s="2" customFormat="1" ht="18.75" customHeight="1">
      <c r="A42" s="198"/>
      <c r="B42" s="216" t="s">
        <v>145</v>
      </c>
      <c r="C42" s="200">
        <v>3</v>
      </c>
      <c r="D42" s="200">
        <v>1</v>
      </c>
      <c r="E42" s="200">
        <v>2</v>
      </c>
      <c r="F42" s="200" t="s">
        <v>222</v>
      </c>
      <c r="G42" s="200">
        <v>31</v>
      </c>
      <c r="H42" s="200" t="s">
        <v>222</v>
      </c>
      <c r="I42" s="200" t="s">
        <v>222</v>
      </c>
      <c r="J42" s="200">
        <v>31</v>
      </c>
      <c r="K42" s="200">
        <v>18</v>
      </c>
    </row>
    <row r="43" spans="1:11" s="2" customFormat="1" ht="18.75" customHeight="1">
      <c r="A43" s="202"/>
      <c r="B43" s="216" t="s">
        <v>146</v>
      </c>
      <c r="C43" s="200">
        <v>2</v>
      </c>
      <c r="D43" s="200" t="s">
        <v>222</v>
      </c>
      <c r="E43" s="200">
        <v>2</v>
      </c>
      <c r="F43" s="200" t="s">
        <v>222</v>
      </c>
      <c r="G43" s="200">
        <v>13</v>
      </c>
      <c r="H43" s="200" t="s">
        <v>222</v>
      </c>
      <c r="I43" s="200" t="s">
        <v>222</v>
      </c>
      <c r="J43" s="200">
        <v>13</v>
      </c>
      <c r="K43" s="200">
        <v>8</v>
      </c>
    </row>
    <row r="44" spans="1:11" s="2" customFormat="1" ht="18.75" customHeight="1">
      <c r="A44" s="221" t="s">
        <v>109</v>
      </c>
      <c r="B44" s="222"/>
      <c r="C44" s="223">
        <v>57</v>
      </c>
      <c r="D44" s="223">
        <v>6</v>
      </c>
      <c r="E44" s="223">
        <v>51</v>
      </c>
      <c r="F44" s="223">
        <v>26</v>
      </c>
      <c r="G44" s="223">
        <v>636</v>
      </c>
      <c r="H44" s="223">
        <v>24</v>
      </c>
      <c r="I44" s="223">
        <v>8</v>
      </c>
      <c r="J44" s="223">
        <v>612</v>
      </c>
      <c r="K44" s="223">
        <v>397</v>
      </c>
    </row>
    <row r="45" spans="1:11" s="2" customFormat="1" ht="18.75" customHeight="1">
      <c r="A45" s="207" t="s">
        <v>110</v>
      </c>
      <c r="B45" s="208"/>
      <c r="C45" s="217">
        <v>36</v>
      </c>
      <c r="D45" s="217">
        <v>4</v>
      </c>
      <c r="E45" s="217">
        <v>32</v>
      </c>
      <c r="F45" s="217">
        <v>16</v>
      </c>
      <c r="G45" s="217">
        <v>457</v>
      </c>
      <c r="H45" s="217">
        <v>16</v>
      </c>
      <c r="I45" s="217" t="s">
        <v>222</v>
      </c>
      <c r="J45" s="217">
        <v>441</v>
      </c>
      <c r="K45" s="217">
        <v>302</v>
      </c>
    </row>
    <row r="46" spans="1:11" s="2" customFormat="1" ht="18.75" customHeight="1">
      <c r="A46" s="225" t="s">
        <v>147</v>
      </c>
      <c r="B46" s="218" t="s">
        <v>147</v>
      </c>
      <c r="C46" s="212">
        <v>34</v>
      </c>
      <c r="D46" s="212">
        <v>3</v>
      </c>
      <c r="E46" s="212">
        <v>31</v>
      </c>
      <c r="F46" s="212">
        <v>16</v>
      </c>
      <c r="G46" s="212">
        <v>424</v>
      </c>
      <c r="H46" s="212">
        <v>14</v>
      </c>
      <c r="I46" s="212" t="s">
        <v>222</v>
      </c>
      <c r="J46" s="212">
        <v>410</v>
      </c>
      <c r="K46" s="212">
        <v>284</v>
      </c>
    </row>
    <row r="47" spans="1:11" s="2" customFormat="1" ht="18.75" customHeight="1">
      <c r="A47" s="219" t="s">
        <v>148</v>
      </c>
      <c r="B47" s="216"/>
      <c r="C47" s="200">
        <v>2</v>
      </c>
      <c r="D47" s="200">
        <v>1</v>
      </c>
      <c r="E47" s="200">
        <v>1</v>
      </c>
      <c r="F47" s="200">
        <v>0</v>
      </c>
      <c r="G47" s="200">
        <v>33</v>
      </c>
      <c r="H47" s="200">
        <v>2</v>
      </c>
      <c r="I47" s="200">
        <v>0</v>
      </c>
      <c r="J47" s="200">
        <v>31</v>
      </c>
      <c r="K47" s="200">
        <v>18</v>
      </c>
    </row>
    <row r="48" spans="1:11" s="2" customFormat="1" ht="18.75" customHeight="1">
      <c r="A48" s="198"/>
      <c r="B48" s="216" t="s">
        <v>149</v>
      </c>
      <c r="C48" s="200" t="s">
        <v>222</v>
      </c>
      <c r="D48" s="200" t="s">
        <v>222</v>
      </c>
      <c r="E48" s="200" t="s">
        <v>222</v>
      </c>
      <c r="F48" s="200" t="s">
        <v>222</v>
      </c>
      <c r="G48" s="200">
        <v>5</v>
      </c>
      <c r="H48" s="200" t="s">
        <v>222</v>
      </c>
      <c r="I48" s="200" t="s">
        <v>222</v>
      </c>
      <c r="J48" s="200">
        <v>5</v>
      </c>
      <c r="K48" s="200">
        <v>4</v>
      </c>
    </row>
    <row r="49" spans="1:11" s="2" customFormat="1" ht="18.75" customHeight="1">
      <c r="A49" s="198"/>
      <c r="B49" s="216" t="s">
        <v>150</v>
      </c>
      <c r="C49" s="200">
        <v>1</v>
      </c>
      <c r="D49" s="200">
        <v>1</v>
      </c>
      <c r="E49" s="200" t="s">
        <v>222</v>
      </c>
      <c r="F49" s="200" t="s">
        <v>222</v>
      </c>
      <c r="G49" s="200">
        <v>20</v>
      </c>
      <c r="H49" s="200">
        <v>2</v>
      </c>
      <c r="I49" s="200" t="s">
        <v>222</v>
      </c>
      <c r="J49" s="200">
        <v>18</v>
      </c>
      <c r="K49" s="200">
        <v>10</v>
      </c>
    </row>
    <row r="50" spans="1:11" s="2" customFormat="1" ht="18.75" customHeight="1">
      <c r="A50" s="198"/>
      <c r="B50" s="216" t="s">
        <v>151</v>
      </c>
      <c r="C50" s="200">
        <v>1</v>
      </c>
      <c r="D50" s="200" t="s">
        <v>222</v>
      </c>
      <c r="E50" s="200">
        <v>1</v>
      </c>
      <c r="F50" s="200" t="s">
        <v>222</v>
      </c>
      <c r="G50" s="200">
        <v>8</v>
      </c>
      <c r="H50" s="200" t="s">
        <v>222</v>
      </c>
      <c r="I50" s="200" t="s">
        <v>222</v>
      </c>
      <c r="J50" s="200">
        <v>8</v>
      </c>
      <c r="K50" s="200">
        <v>4</v>
      </c>
    </row>
    <row r="51" spans="1:11" s="2" customFormat="1" ht="18.75" customHeight="1">
      <c r="A51" s="207" t="s">
        <v>111</v>
      </c>
      <c r="B51" s="208"/>
      <c r="C51" s="217">
        <v>21</v>
      </c>
      <c r="D51" s="217">
        <v>2</v>
      </c>
      <c r="E51" s="217">
        <v>19</v>
      </c>
      <c r="F51" s="217">
        <v>10</v>
      </c>
      <c r="G51" s="217">
        <v>179</v>
      </c>
      <c r="H51" s="217">
        <v>8</v>
      </c>
      <c r="I51" s="217">
        <v>8</v>
      </c>
      <c r="J51" s="217">
        <v>171</v>
      </c>
      <c r="K51" s="217">
        <v>95</v>
      </c>
    </row>
    <row r="52" spans="1:11" s="2" customFormat="1" ht="18.75" customHeight="1">
      <c r="A52" s="198" t="s">
        <v>152</v>
      </c>
      <c r="B52" s="216"/>
      <c r="C52" s="200">
        <v>13</v>
      </c>
      <c r="D52" s="200">
        <v>1</v>
      </c>
      <c r="E52" s="200">
        <v>12</v>
      </c>
      <c r="F52" s="200">
        <v>6</v>
      </c>
      <c r="G52" s="200">
        <v>110</v>
      </c>
      <c r="H52" s="200">
        <v>5</v>
      </c>
      <c r="I52" s="200">
        <v>8</v>
      </c>
      <c r="J52" s="200">
        <v>105</v>
      </c>
      <c r="K52" s="200">
        <v>56</v>
      </c>
    </row>
    <row r="53" spans="1:11" s="2" customFormat="1" ht="18.75" customHeight="1">
      <c r="A53" s="198"/>
      <c r="B53" s="216" t="s">
        <v>153</v>
      </c>
      <c r="C53" s="200">
        <v>1</v>
      </c>
      <c r="D53" s="200" t="s">
        <v>222</v>
      </c>
      <c r="E53" s="200">
        <v>1</v>
      </c>
      <c r="F53" s="200" t="s">
        <v>222</v>
      </c>
      <c r="G53" s="200">
        <v>30</v>
      </c>
      <c r="H53" s="200">
        <v>1</v>
      </c>
      <c r="I53" s="200" t="s">
        <v>222</v>
      </c>
      <c r="J53" s="200">
        <v>29</v>
      </c>
      <c r="K53" s="200">
        <v>13</v>
      </c>
    </row>
    <row r="54" spans="1:11" s="2" customFormat="1" ht="18.75" customHeight="1">
      <c r="A54" s="198"/>
      <c r="B54" s="216" t="s">
        <v>154</v>
      </c>
      <c r="C54" s="200">
        <v>8</v>
      </c>
      <c r="D54" s="200">
        <v>1</v>
      </c>
      <c r="E54" s="200">
        <v>7</v>
      </c>
      <c r="F54" s="200">
        <v>3</v>
      </c>
      <c r="G54" s="200">
        <v>45</v>
      </c>
      <c r="H54" s="200">
        <v>3</v>
      </c>
      <c r="I54" s="200">
        <v>8</v>
      </c>
      <c r="J54" s="200">
        <v>42</v>
      </c>
      <c r="K54" s="200">
        <v>25</v>
      </c>
    </row>
    <row r="55" spans="1:11" s="2" customFormat="1" ht="18.75" customHeight="1">
      <c r="A55" s="198"/>
      <c r="B55" s="216" t="s">
        <v>155</v>
      </c>
      <c r="C55" s="200">
        <v>1</v>
      </c>
      <c r="D55" s="200" t="s">
        <v>222</v>
      </c>
      <c r="E55" s="200">
        <v>1</v>
      </c>
      <c r="F55" s="200">
        <v>1</v>
      </c>
      <c r="G55" s="200">
        <v>22</v>
      </c>
      <c r="H55" s="200">
        <v>1</v>
      </c>
      <c r="I55" s="200" t="s">
        <v>222</v>
      </c>
      <c r="J55" s="200">
        <v>21</v>
      </c>
      <c r="K55" s="200">
        <v>13</v>
      </c>
    </row>
    <row r="56" spans="1:11" s="2" customFormat="1" ht="18.75" customHeight="1">
      <c r="A56" s="198"/>
      <c r="B56" s="218" t="s">
        <v>156</v>
      </c>
      <c r="C56" s="212">
        <v>3</v>
      </c>
      <c r="D56" s="212" t="s">
        <v>222</v>
      </c>
      <c r="E56" s="212">
        <v>3</v>
      </c>
      <c r="F56" s="212">
        <v>2</v>
      </c>
      <c r="G56" s="212">
        <v>13</v>
      </c>
      <c r="H56" s="212" t="s">
        <v>222</v>
      </c>
      <c r="I56" s="212" t="s">
        <v>222</v>
      </c>
      <c r="J56" s="212">
        <v>13</v>
      </c>
      <c r="K56" s="212">
        <v>5</v>
      </c>
    </row>
    <row r="57" spans="1:11" s="2" customFormat="1" ht="18.75" customHeight="1">
      <c r="A57" s="219" t="s">
        <v>157</v>
      </c>
      <c r="B57" s="216"/>
      <c r="C57" s="200">
        <v>8</v>
      </c>
      <c r="D57" s="200">
        <v>1</v>
      </c>
      <c r="E57" s="200">
        <v>7</v>
      </c>
      <c r="F57" s="200">
        <v>4</v>
      </c>
      <c r="G57" s="200">
        <v>69</v>
      </c>
      <c r="H57" s="200">
        <v>3</v>
      </c>
      <c r="I57" s="200">
        <v>0</v>
      </c>
      <c r="J57" s="200">
        <v>66</v>
      </c>
      <c r="K57" s="200">
        <v>39</v>
      </c>
    </row>
    <row r="58" spans="1:11" s="2" customFormat="1" ht="18.75" customHeight="1">
      <c r="A58" s="198"/>
      <c r="B58" s="216" t="s">
        <v>158</v>
      </c>
      <c r="C58" s="200">
        <v>4</v>
      </c>
      <c r="D58" s="200" t="s">
        <v>222</v>
      </c>
      <c r="E58" s="200">
        <v>4</v>
      </c>
      <c r="F58" s="200">
        <v>2</v>
      </c>
      <c r="G58" s="200">
        <v>20</v>
      </c>
      <c r="H58" s="200">
        <v>1</v>
      </c>
      <c r="I58" s="200" t="s">
        <v>222</v>
      </c>
      <c r="J58" s="200">
        <v>19</v>
      </c>
      <c r="K58" s="200">
        <v>14</v>
      </c>
    </row>
    <row r="59" spans="1:11" s="2" customFormat="1" ht="18.75" customHeight="1">
      <c r="A59" s="198"/>
      <c r="B59" s="216" t="s">
        <v>159</v>
      </c>
      <c r="C59" s="200">
        <v>4</v>
      </c>
      <c r="D59" s="200">
        <v>1</v>
      </c>
      <c r="E59" s="200">
        <v>3</v>
      </c>
      <c r="F59" s="200">
        <v>2</v>
      </c>
      <c r="G59" s="200">
        <v>39</v>
      </c>
      <c r="H59" s="200">
        <v>1</v>
      </c>
      <c r="I59" s="200" t="s">
        <v>222</v>
      </c>
      <c r="J59" s="200">
        <v>38</v>
      </c>
      <c r="K59" s="200">
        <v>19</v>
      </c>
    </row>
    <row r="60" spans="1:11" s="2" customFormat="1" ht="18.75" customHeight="1">
      <c r="A60" s="202"/>
      <c r="B60" s="226" t="s">
        <v>160</v>
      </c>
      <c r="C60" s="204" t="s">
        <v>222</v>
      </c>
      <c r="D60" s="204" t="s">
        <v>222</v>
      </c>
      <c r="E60" s="204" t="s">
        <v>222</v>
      </c>
      <c r="F60" s="204" t="s">
        <v>222</v>
      </c>
      <c r="G60" s="204">
        <v>10</v>
      </c>
      <c r="H60" s="204">
        <v>1</v>
      </c>
      <c r="I60" s="204" t="s">
        <v>222</v>
      </c>
      <c r="J60" s="204">
        <v>9</v>
      </c>
      <c r="K60" s="204">
        <v>6</v>
      </c>
    </row>
    <row r="61" spans="1:11" s="2" customFormat="1" ht="18.75" customHeight="1">
      <c r="A61" s="221" t="s">
        <v>161</v>
      </c>
      <c r="B61" s="222"/>
      <c r="C61" s="223">
        <v>10</v>
      </c>
      <c r="D61" s="223">
        <v>2</v>
      </c>
      <c r="E61" s="223">
        <v>8</v>
      </c>
      <c r="F61" s="223">
        <v>3</v>
      </c>
      <c r="G61" s="223">
        <v>136</v>
      </c>
      <c r="H61" s="223">
        <v>3</v>
      </c>
      <c r="I61" s="223" t="s">
        <v>222</v>
      </c>
      <c r="J61" s="223">
        <v>133</v>
      </c>
      <c r="K61" s="223">
        <v>63</v>
      </c>
    </row>
    <row r="62" spans="1:11" s="2" customFormat="1" ht="18.75" customHeight="1">
      <c r="A62" s="198" t="s">
        <v>162</v>
      </c>
      <c r="B62" s="216"/>
      <c r="C62" s="200">
        <v>6</v>
      </c>
      <c r="D62" s="200">
        <v>0</v>
      </c>
      <c r="E62" s="200">
        <v>6</v>
      </c>
      <c r="F62" s="200">
        <v>1</v>
      </c>
      <c r="G62" s="200">
        <v>91</v>
      </c>
      <c r="H62" s="200">
        <v>2</v>
      </c>
      <c r="I62" s="200">
        <v>0</v>
      </c>
      <c r="J62" s="200">
        <v>89</v>
      </c>
      <c r="K62" s="200">
        <v>40</v>
      </c>
    </row>
    <row r="63" spans="1:11" s="2" customFormat="1" ht="18.75" customHeight="1">
      <c r="A63" s="198"/>
      <c r="B63" s="216" t="s">
        <v>163</v>
      </c>
      <c r="C63" s="200">
        <v>2</v>
      </c>
      <c r="D63" s="200" t="s">
        <v>222</v>
      </c>
      <c r="E63" s="200">
        <v>2</v>
      </c>
      <c r="F63" s="200" t="s">
        <v>222</v>
      </c>
      <c r="G63" s="200">
        <v>68</v>
      </c>
      <c r="H63" s="200">
        <v>1</v>
      </c>
      <c r="I63" s="200" t="s">
        <v>222</v>
      </c>
      <c r="J63" s="200">
        <v>67</v>
      </c>
      <c r="K63" s="200">
        <v>25</v>
      </c>
    </row>
    <row r="64" spans="1:11" s="2" customFormat="1" ht="18.75" customHeight="1">
      <c r="A64" s="198"/>
      <c r="B64" s="216" t="s">
        <v>164</v>
      </c>
      <c r="C64" s="200">
        <v>2</v>
      </c>
      <c r="D64" s="200" t="s">
        <v>222</v>
      </c>
      <c r="E64" s="200">
        <v>2</v>
      </c>
      <c r="F64" s="200" t="s">
        <v>222</v>
      </c>
      <c r="G64" s="200">
        <v>10</v>
      </c>
      <c r="H64" s="200">
        <v>1</v>
      </c>
      <c r="I64" s="200" t="s">
        <v>222</v>
      </c>
      <c r="J64" s="200">
        <v>9</v>
      </c>
      <c r="K64" s="200">
        <v>8</v>
      </c>
    </row>
    <row r="65" spans="1:11" s="2" customFormat="1" ht="18.75" customHeight="1">
      <c r="A65" s="227"/>
      <c r="B65" s="218" t="s">
        <v>165</v>
      </c>
      <c r="C65" s="212">
        <v>2</v>
      </c>
      <c r="D65" s="212" t="s">
        <v>222</v>
      </c>
      <c r="E65" s="212">
        <v>2</v>
      </c>
      <c r="F65" s="212">
        <v>1</v>
      </c>
      <c r="G65" s="212">
        <v>13</v>
      </c>
      <c r="H65" s="212" t="s">
        <v>222</v>
      </c>
      <c r="I65" s="212" t="s">
        <v>222</v>
      </c>
      <c r="J65" s="212">
        <v>13</v>
      </c>
      <c r="K65" s="212">
        <v>7</v>
      </c>
    </row>
    <row r="66" spans="1:11" s="2" customFormat="1" ht="18.75" customHeight="1">
      <c r="A66" s="198" t="s">
        <v>166</v>
      </c>
      <c r="B66" s="216"/>
      <c r="C66" s="200">
        <v>4</v>
      </c>
      <c r="D66" s="200">
        <v>2</v>
      </c>
      <c r="E66" s="200">
        <v>2</v>
      </c>
      <c r="F66" s="200">
        <v>2</v>
      </c>
      <c r="G66" s="200">
        <v>45</v>
      </c>
      <c r="H66" s="200">
        <v>1</v>
      </c>
      <c r="I66" s="200">
        <v>0</v>
      </c>
      <c r="J66" s="200">
        <v>44</v>
      </c>
      <c r="K66" s="200">
        <v>23</v>
      </c>
    </row>
    <row r="67" spans="1:11" s="2" customFormat="1" ht="18.75" customHeight="1">
      <c r="A67" s="198"/>
      <c r="B67" s="216" t="s">
        <v>167</v>
      </c>
      <c r="C67" s="200">
        <v>2</v>
      </c>
      <c r="D67" s="200">
        <v>1</v>
      </c>
      <c r="E67" s="200">
        <v>1</v>
      </c>
      <c r="F67" s="200">
        <v>1</v>
      </c>
      <c r="G67" s="200">
        <v>18</v>
      </c>
      <c r="H67" s="200">
        <v>1</v>
      </c>
      <c r="I67" s="200" t="s">
        <v>222</v>
      </c>
      <c r="J67" s="200">
        <v>17</v>
      </c>
      <c r="K67" s="200">
        <v>9</v>
      </c>
    </row>
    <row r="68" spans="1:11" s="2" customFormat="1" ht="18.75" customHeight="1">
      <c r="A68" s="202"/>
      <c r="B68" s="226" t="s">
        <v>168</v>
      </c>
      <c r="C68" s="204">
        <v>2</v>
      </c>
      <c r="D68" s="204">
        <v>1</v>
      </c>
      <c r="E68" s="204">
        <v>1</v>
      </c>
      <c r="F68" s="204">
        <v>1</v>
      </c>
      <c r="G68" s="204">
        <v>27</v>
      </c>
      <c r="H68" s="204" t="s">
        <v>222</v>
      </c>
      <c r="I68" s="204" t="s">
        <v>222</v>
      </c>
      <c r="J68" s="204">
        <v>27</v>
      </c>
      <c r="K68" s="204">
        <v>14</v>
      </c>
    </row>
    <row r="69" spans="1:11" s="2" customFormat="1" ht="18.75" customHeight="1">
      <c r="A69" s="221" t="s">
        <v>169</v>
      </c>
      <c r="B69" s="222"/>
      <c r="C69" s="223">
        <v>7</v>
      </c>
      <c r="D69" s="223">
        <v>1</v>
      </c>
      <c r="E69" s="223">
        <v>6</v>
      </c>
      <c r="F69" s="223">
        <v>4</v>
      </c>
      <c r="G69" s="223">
        <v>78</v>
      </c>
      <c r="H69" s="223">
        <v>2</v>
      </c>
      <c r="I69" s="223" t="s">
        <v>222</v>
      </c>
      <c r="J69" s="223">
        <v>76</v>
      </c>
      <c r="K69" s="223">
        <v>42</v>
      </c>
    </row>
    <row r="70" spans="1:11" s="2" customFormat="1" ht="18.75" customHeight="1">
      <c r="A70" s="198" t="s">
        <v>87</v>
      </c>
      <c r="B70" s="216"/>
      <c r="C70" s="200">
        <v>7</v>
      </c>
      <c r="D70" s="200">
        <v>1</v>
      </c>
      <c r="E70" s="200">
        <v>6</v>
      </c>
      <c r="F70" s="200">
        <v>4</v>
      </c>
      <c r="G70" s="200">
        <v>78</v>
      </c>
      <c r="H70" s="200">
        <v>2</v>
      </c>
      <c r="I70" s="200">
        <v>0</v>
      </c>
      <c r="J70" s="200">
        <v>76</v>
      </c>
      <c r="K70" s="200">
        <v>42</v>
      </c>
    </row>
    <row r="71" spans="1:11" s="2" customFormat="1" ht="18.75" customHeight="1">
      <c r="A71" s="198"/>
      <c r="B71" s="216" t="s">
        <v>196</v>
      </c>
      <c r="C71" s="200">
        <v>4</v>
      </c>
      <c r="D71" s="200" t="s">
        <v>222</v>
      </c>
      <c r="E71" s="200">
        <v>4</v>
      </c>
      <c r="F71" s="200">
        <v>3</v>
      </c>
      <c r="G71" s="200">
        <v>32</v>
      </c>
      <c r="H71" s="200">
        <v>1</v>
      </c>
      <c r="I71" s="200" t="s">
        <v>222</v>
      </c>
      <c r="J71" s="200">
        <v>31</v>
      </c>
      <c r="K71" s="200">
        <v>13</v>
      </c>
    </row>
    <row r="72" spans="1:11" s="2" customFormat="1" ht="18.75" customHeight="1">
      <c r="A72" s="202"/>
      <c r="B72" s="226" t="s">
        <v>170</v>
      </c>
      <c r="C72" s="204">
        <v>3</v>
      </c>
      <c r="D72" s="204">
        <v>1</v>
      </c>
      <c r="E72" s="204">
        <v>2</v>
      </c>
      <c r="F72" s="204">
        <v>1</v>
      </c>
      <c r="G72" s="204">
        <v>46</v>
      </c>
      <c r="H72" s="204">
        <v>1</v>
      </c>
      <c r="I72" s="204" t="s">
        <v>222</v>
      </c>
      <c r="J72" s="204">
        <v>45</v>
      </c>
      <c r="K72" s="204">
        <v>29</v>
      </c>
    </row>
    <row r="73" spans="1:11" s="2" customFormat="1" ht="18.75" customHeight="1">
      <c r="A73" s="221" t="s">
        <v>171</v>
      </c>
      <c r="B73" s="222"/>
      <c r="C73" s="223">
        <v>11</v>
      </c>
      <c r="D73" s="223">
        <v>1</v>
      </c>
      <c r="E73" s="223">
        <v>10</v>
      </c>
      <c r="F73" s="223">
        <v>8</v>
      </c>
      <c r="G73" s="223">
        <v>136</v>
      </c>
      <c r="H73" s="223">
        <v>5</v>
      </c>
      <c r="I73" s="223" t="s">
        <v>222</v>
      </c>
      <c r="J73" s="223">
        <v>131</v>
      </c>
      <c r="K73" s="223">
        <v>67</v>
      </c>
    </row>
    <row r="74" spans="1:11" s="2" customFormat="1" ht="18.75" customHeight="1">
      <c r="A74" s="198" t="s">
        <v>172</v>
      </c>
      <c r="B74" s="216"/>
      <c r="C74" s="200">
        <v>11</v>
      </c>
      <c r="D74" s="200">
        <v>1</v>
      </c>
      <c r="E74" s="200">
        <v>10</v>
      </c>
      <c r="F74" s="200">
        <v>8</v>
      </c>
      <c r="G74" s="200">
        <v>136</v>
      </c>
      <c r="H74" s="200">
        <v>5</v>
      </c>
      <c r="I74" s="200">
        <v>0</v>
      </c>
      <c r="J74" s="200">
        <v>131</v>
      </c>
      <c r="K74" s="200">
        <v>67</v>
      </c>
    </row>
    <row r="75" spans="1:11" s="2" customFormat="1" ht="18.75" customHeight="1">
      <c r="A75" s="198"/>
      <c r="B75" s="216" t="s">
        <v>173</v>
      </c>
      <c r="C75" s="200">
        <v>3</v>
      </c>
      <c r="D75" s="200">
        <v>1</v>
      </c>
      <c r="E75" s="200">
        <v>2</v>
      </c>
      <c r="F75" s="200">
        <v>1</v>
      </c>
      <c r="G75" s="200">
        <v>54</v>
      </c>
      <c r="H75" s="200">
        <v>3</v>
      </c>
      <c r="I75" s="200" t="s">
        <v>222</v>
      </c>
      <c r="J75" s="200">
        <v>51</v>
      </c>
      <c r="K75" s="200">
        <v>25</v>
      </c>
    </row>
    <row r="76" spans="1:11" ht="18.75" customHeight="1">
      <c r="A76" s="198"/>
      <c r="B76" s="216" t="s">
        <v>174</v>
      </c>
      <c r="C76" s="200">
        <v>5</v>
      </c>
      <c r="D76" s="200" t="s">
        <v>222</v>
      </c>
      <c r="E76" s="200">
        <v>5</v>
      </c>
      <c r="F76" s="200">
        <v>5</v>
      </c>
      <c r="G76" s="200">
        <v>40</v>
      </c>
      <c r="H76" s="200" t="s">
        <v>222</v>
      </c>
      <c r="I76" s="200" t="s">
        <v>222</v>
      </c>
      <c r="J76" s="200">
        <v>40</v>
      </c>
      <c r="K76" s="200">
        <v>21</v>
      </c>
    </row>
    <row r="77" spans="1:11" ht="18.75" customHeight="1">
      <c r="A77" s="202"/>
      <c r="B77" s="226" t="s">
        <v>175</v>
      </c>
      <c r="C77" s="204">
        <v>3</v>
      </c>
      <c r="D77" s="204" t="s">
        <v>222</v>
      </c>
      <c r="E77" s="204">
        <v>3</v>
      </c>
      <c r="F77" s="204">
        <v>2</v>
      </c>
      <c r="G77" s="204">
        <v>42</v>
      </c>
      <c r="H77" s="204">
        <v>2</v>
      </c>
      <c r="I77" s="204" t="s">
        <v>222</v>
      </c>
      <c r="J77" s="204">
        <v>40</v>
      </c>
      <c r="K77" s="204">
        <v>21</v>
      </c>
    </row>
  </sheetData>
  <sheetProtection formatCells="0"/>
  <mergeCells count="13">
    <mergeCell ref="J1:K1"/>
    <mergeCell ref="A2:A4"/>
    <mergeCell ref="B2:B4"/>
    <mergeCell ref="C2:F2"/>
    <mergeCell ref="G2:J2"/>
    <mergeCell ref="K2:K4"/>
    <mergeCell ref="C3:C4"/>
    <mergeCell ref="D3:D4"/>
    <mergeCell ref="E3:F3"/>
    <mergeCell ref="G3:G4"/>
    <mergeCell ref="H3:H4"/>
    <mergeCell ref="I3:I4"/>
    <mergeCell ref="J3:J4"/>
  </mergeCells>
  <phoneticPr fontId="3"/>
  <pageMargins left="0.78740157480314965" right="0" top="0.39370078740157483" bottom="0.39370078740157483" header="0.19685039370078741" footer="0.19685039370078741"/>
  <pageSetup paperSize="9" scale="55" firstPageNumber="5" orientation="portrait" useFirstPageNumber="1" horizontalDpi="300" verticalDpi="300" r:id="rId1"/>
  <headerFooter scaleWithDoc="0" alignWithMargins="0">
    <oddFooter>&amp;C&amp;14&amp;P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P77"/>
  <sheetViews>
    <sheetView zoomScaleNormal="100" workbookViewId="0"/>
  </sheetViews>
  <sheetFormatPr defaultColWidth="10.625" defaultRowHeight="20.100000000000001" customHeight="1"/>
  <cols>
    <col min="1" max="1" width="12.625" style="228" customWidth="1"/>
    <col min="2" max="2" width="15.625" style="173" customWidth="1"/>
    <col min="3" max="7" width="10.625" style="173" customWidth="1"/>
    <col min="8" max="10" width="10.25" style="173" bestFit="1" customWidth="1"/>
    <col min="11" max="11" width="9" style="173" bestFit="1" customWidth="1"/>
    <col min="12" max="12" width="8" style="257" bestFit="1" customWidth="1"/>
    <col min="13" max="13" width="7.125" style="257" bestFit="1" customWidth="1"/>
    <col min="14" max="15" width="10.25" style="257" bestFit="1" customWidth="1"/>
    <col min="16" max="16" width="9" style="257" bestFit="1" customWidth="1"/>
    <col min="17" max="16384" width="10.625" style="1"/>
  </cols>
  <sheetData>
    <row r="1" spans="1:16" ht="24.95" customHeight="1">
      <c r="A1" s="245" t="s">
        <v>176</v>
      </c>
      <c r="G1" s="246"/>
      <c r="H1" s="246"/>
      <c r="L1" s="173"/>
      <c r="M1" s="173"/>
      <c r="N1" s="173"/>
      <c r="O1" s="173"/>
      <c r="P1" s="173" t="s">
        <v>227</v>
      </c>
    </row>
    <row r="2" spans="1:16" ht="20.100000000000001" customHeight="1">
      <c r="A2" s="176" t="s">
        <v>116</v>
      </c>
      <c r="B2" s="176" t="s">
        <v>117</v>
      </c>
      <c r="C2" s="247" t="s">
        <v>41</v>
      </c>
      <c r="D2" s="248"/>
      <c r="E2" s="248"/>
      <c r="F2" s="248"/>
      <c r="G2" s="248"/>
      <c r="H2" s="249"/>
      <c r="I2" s="250" t="s">
        <v>177</v>
      </c>
      <c r="J2" s="248"/>
      <c r="K2" s="248"/>
      <c r="L2" s="248"/>
      <c r="M2" s="248"/>
      <c r="N2" s="248"/>
      <c r="O2" s="251"/>
      <c r="P2" s="258" t="s">
        <v>83</v>
      </c>
    </row>
    <row r="3" spans="1:16" ht="20.100000000000001" customHeight="1">
      <c r="A3" s="182"/>
      <c r="B3" s="182"/>
      <c r="C3" s="247" t="s">
        <v>178</v>
      </c>
      <c r="D3" s="248"/>
      <c r="E3" s="248"/>
      <c r="F3" s="248"/>
      <c r="G3" s="248"/>
      <c r="H3" s="249"/>
      <c r="I3" s="252" t="s">
        <v>179</v>
      </c>
      <c r="J3" s="247" t="s">
        <v>47</v>
      </c>
      <c r="K3" s="248"/>
      <c r="L3" s="248"/>
      <c r="M3" s="248"/>
      <c r="N3" s="248"/>
      <c r="O3" s="248"/>
      <c r="P3" s="259"/>
    </row>
    <row r="4" spans="1:16" s="3" customFormat="1" ht="20.100000000000001" customHeight="1">
      <c r="A4" s="186"/>
      <c r="B4" s="186"/>
      <c r="C4" s="253" t="s">
        <v>72</v>
      </c>
      <c r="D4" s="253" t="s">
        <v>88</v>
      </c>
      <c r="E4" s="253" t="s">
        <v>89</v>
      </c>
      <c r="F4" s="253" t="s">
        <v>90</v>
      </c>
      <c r="G4" s="253" t="s">
        <v>91</v>
      </c>
      <c r="H4" s="254" t="s">
        <v>92</v>
      </c>
      <c r="I4" s="255"/>
      <c r="J4" s="253" t="s">
        <v>72</v>
      </c>
      <c r="K4" s="253" t="s">
        <v>88</v>
      </c>
      <c r="L4" s="253" t="s">
        <v>89</v>
      </c>
      <c r="M4" s="253" t="s">
        <v>90</v>
      </c>
      <c r="N4" s="253" t="s">
        <v>91</v>
      </c>
      <c r="O4" s="256" t="s">
        <v>92</v>
      </c>
      <c r="P4" s="260"/>
    </row>
    <row r="5" spans="1:16" s="3" customFormat="1" ht="20.100000000000001" customHeight="1">
      <c r="A5" s="192" t="s">
        <v>120</v>
      </c>
      <c r="B5" s="193"/>
      <c r="C5" s="229">
        <v>63386</v>
      </c>
      <c r="D5" s="229">
        <v>11220</v>
      </c>
      <c r="E5" s="229">
        <v>54</v>
      </c>
      <c r="F5" s="229">
        <v>105</v>
      </c>
      <c r="G5" s="229">
        <v>12365</v>
      </c>
      <c r="H5" s="261">
        <v>39642</v>
      </c>
      <c r="I5" s="262">
        <v>9840</v>
      </c>
      <c r="J5" s="229">
        <v>53546</v>
      </c>
      <c r="K5" s="229">
        <v>1380</v>
      </c>
      <c r="L5" s="229">
        <v>54</v>
      </c>
      <c r="M5" s="229">
        <v>105</v>
      </c>
      <c r="N5" s="229">
        <v>12365</v>
      </c>
      <c r="O5" s="229">
        <v>39642</v>
      </c>
      <c r="P5" s="229">
        <v>1993</v>
      </c>
    </row>
    <row r="6" spans="1:16" s="3" customFormat="1" ht="20.100000000000001" customHeight="1">
      <c r="A6" s="195" t="s">
        <v>121</v>
      </c>
      <c r="B6" s="196" t="s">
        <v>121</v>
      </c>
      <c r="C6" s="197">
        <v>18710</v>
      </c>
      <c r="D6" s="197">
        <v>3495</v>
      </c>
      <c r="E6" s="197">
        <v>10</v>
      </c>
      <c r="F6" s="197">
        <v>45</v>
      </c>
      <c r="G6" s="197">
        <v>2746</v>
      </c>
      <c r="H6" s="263">
        <v>12414</v>
      </c>
      <c r="I6" s="197">
        <v>3081</v>
      </c>
      <c r="J6" s="197">
        <v>15629</v>
      </c>
      <c r="K6" s="197">
        <v>414</v>
      </c>
      <c r="L6" s="197">
        <v>10</v>
      </c>
      <c r="M6" s="197">
        <v>45</v>
      </c>
      <c r="N6" s="197">
        <v>2746</v>
      </c>
      <c r="O6" s="197">
        <v>12414</v>
      </c>
      <c r="P6" s="197">
        <v>494</v>
      </c>
    </row>
    <row r="7" spans="1:16" ht="20.100000000000001" customHeight="1">
      <c r="A7" s="198"/>
      <c r="B7" s="199" t="s">
        <v>93</v>
      </c>
      <c r="C7" s="200">
        <v>1166</v>
      </c>
      <c r="D7" s="200" t="s">
        <v>222</v>
      </c>
      <c r="E7" s="200" t="s">
        <v>222</v>
      </c>
      <c r="F7" s="200" t="s">
        <v>222</v>
      </c>
      <c r="G7" s="200">
        <v>157</v>
      </c>
      <c r="H7" s="264">
        <v>1009</v>
      </c>
      <c r="I7" s="200" t="s">
        <v>222</v>
      </c>
      <c r="J7" s="200">
        <v>1166</v>
      </c>
      <c r="K7" s="200" t="s">
        <v>222</v>
      </c>
      <c r="L7" s="200" t="s">
        <v>222</v>
      </c>
      <c r="M7" s="200" t="s">
        <v>222</v>
      </c>
      <c r="N7" s="200">
        <v>157</v>
      </c>
      <c r="O7" s="200">
        <v>1009</v>
      </c>
      <c r="P7" s="200">
        <v>49</v>
      </c>
    </row>
    <row r="8" spans="1:16" ht="20.100000000000001" customHeight="1">
      <c r="A8" s="198"/>
      <c r="B8" s="199" t="s">
        <v>94</v>
      </c>
      <c r="C8" s="200">
        <v>893</v>
      </c>
      <c r="D8" s="200" t="s">
        <v>222</v>
      </c>
      <c r="E8" s="200" t="s">
        <v>222</v>
      </c>
      <c r="F8" s="200" t="s">
        <v>222</v>
      </c>
      <c r="G8" s="200">
        <v>282</v>
      </c>
      <c r="H8" s="264">
        <v>611</v>
      </c>
      <c r="I8" s="200" t="s">
        <v>222</v>
      </c>
      <c r="J8" s="200">
        <v>893</v>
      </c>
      <c r="K8" s="200" t="s">
        <v>222</v>
      </c>
      <c r="L8" s="200" t="s">
        <v>222</v>
      </c>
      <c r="M8" s="200" t="s">
        <v>222</v>
      </c>
      <c r="N8" s="200">
        <v>282</v>
      </c>
      <c r="O8" s="200">
        <v>611</v>
      </c>
      <c r="P8" s="200">
        <v>43</v>
      </c>
    </row>
    <row r="9" spans="1:16" ht="20.100000000000001" customHeight="1">
      <c r="A9" s="198"/>
      <c r="B9" s="201" t="s">
        <v>95</v>
      </c>
      <c r="C9" s="200">
        <v>1405</v>
      </c>
      <c r="D9" s="200">
        <v>256</v>
      </c>
      <c r="E9" s="200" t="s">
        <v>222</v>
      </c>
      <c r="F9" s="200" t="s">
        <v>222</v>
      </c>
      <c r="G9" s="200">
        <v>56</v>
      </c>
      <c r="H9" s="264">
        <v>1093</v>
      </c>
      <c r="I9" s="200">
        <v>256</v>
      </c>
      <c r="J9" s="200">
        <v>1149</v>
      </c>
      <c r="K9" s="200">
        <v>0</v>
      </c>
      <c r="L9" s="200" t="s">
        <v>222</v>
      </c>
      <c r="M9" s="200" t="s">
        <v>222</v>
      </c>
      <c r="N9" s="200">
        <v>56</v>
      </c>
      <c r="O9" s="200">
        <v>1093</v>
      </c>
      <c r="P9" s="200">
        <v>10</v>
      </c>
    </row>
    <row r="10" spans="1:16" ht="20.100000000000001" customHeight="1">
      <c r="A10" s="198"/>
      <c r="B10" s="201" t="s">
        <v>96</v>
      </c>
      <c r="C10" s="200">
        <v>1224</v>
      </c>
      <c r="D10" s="200" t="s">
        <v>222</v>
      </c>
      <c r="E10" s="200" t="s">
        <v>222</v>
      </c>
      <c r="F10" s="200" t="s">
        <v>222</v>
      </c>
      <c r="G10" s="200">
        <v>305</v>
      </c>
      <c r="H10" s="264">
        <v>919</v>
      </c>
      <c r="I10" s="200" t="s">
        <v>222</v>
      </c>
      <c r="J10" s="200">
        <v>1224</v>
      </c>
      <c r="K10" s="200" t="s">
        <v>222</v>
      </c>
      <c r="L10" s="200" t="s">
        <v>222</v>
      </c>
      <c r="M10" s="200" t="s">
        <v>222</v>
      </c>
      <c r="N10" s="200">
        <v>305</v>
      </c>
      <c r="O10" s="200">
        <v>919</v>
      </c>
      <c r="P10" s="200">
        <v>19</v>
      </c>
    </row>
    <row r="11" spans="1:16" ht="20.100000000000001" customHeight="1">
      <c r="A11" s="198"/>
      <c r="B11" s="201" t="s">
        <v>97</v>
      </c>
      <c r="C11" s="200">
        <v>1198</v>
      </c>
      <c r="D11" s="200" t="s">
        <v>222</v>
      </c>
      <c r="E11" s="200" t="s">
        <v>222</v>
      </c>
      <c r="F11" s="200" t="s">
        <v>222</v>
      </c>
      <c r="G11" s="200">
        <v>270</v>
      </c>
      <c r="H11" s="264">
        <v>928</v>
      </c>
      <c r="I11" s="200" t="s">
        <v>222</v>
      </c>
      <c r="J11" s="200">
        <v>1198</v>
      </c>
      <c r="K11" s="200" t="s">
        <v>222</v>
      </c>
      <c r="L11" s="200" t="s">
        <v>222</v>
      </c>
      <c r="M11" s="200" t="s">
        <v>222</v>
      </c>
      <c r="N11" s="200">
        <v>270</v>
      </c>
      <c r="O11" s="200">
        <v>928</v>
      </c>
      <c r="P11" s="200">
        <v>40</v>
      </c>
    </row>
    <row r="12" spans="1:16" ht="20.100000000000001" customHeight="1">
      <c r="A12" s="198"/>
      <c r="B12" s="201" t="s">
        <v>98</v>
      </c>
      <c r="C12" s="200">
        <v>1115</v>
      </c>
      <c r="D12" s="200" t="s">
        <v>222</v>
      </c>
      <c r="E12" s="200" t="s">
        <v>222</v>
      </c>
      <c r="F12" s="200" t="s">
        <v>222</v>
      </c>
      <c r="G12" s="200">
        <v>191</v>
      </c>
      <c r="H12" s="264">
        <v>924</v>
      </c>
      <c r="I12" s="200" t="s">
        <v>222</v>
      </c>
      <c r="J12" s="200">
        <v>1115</v>
      </c>
      <c r="K12" s="200" t="s">
        <v>222</v>
      </c>
      <c r="L12" s="200" t="s">
        <v>222</v>
      </c>
      <c r="M12" s="200" t="s">
        <v>222</v>
      </c>
      <c r="N12" s="200">
        <v>191</v>
      </c>
      <c r="O12" s="200">
        <v>924</v>
      </c>
      <c r="P12" s="200">
        <v>46</v>
      </c>
    </row>
    <row r="13" spans="1:16" ht="20.100000000000001" customHeight="1">
      <c r="A13" s="198"/>
      <c r="B13" s="201" t="s">
        <v>99</v>
      </c>
      <c r="C13" s="200">
        <v>3598</v>
      </c>
      <c r="D13" s="200">
        <v>1415</v>
      </c>
      <c r="E13" s="200" t="s">
        <v>222</v>
      </c>
      <c r="F13" s="200" t="s">
        <v>222</v>
      </c>
      <c r="G13" s="200">
        <v>770</v>
      </c>
      <c r="H13" s="264">
        <v>1413</v>
      </c>
      <c r="I13" s="200">
        <v>1055</v>
      </c>
      <c r="J13" s="200">
        <v>2543</v>
      </c>
      <c r="K13" s="200">
        <v>360</v>
      </c>
      <c r="L13" s="200" t="s">
        <v>222</v>
      </c>
      <c r="M13" s="200" t="s">
        <v>222</v>
      </c>
      <c r="N13" s="200">
        <v>770</v>
      </c>
      <c r="O13" s="200">
        <v>1413</v>
      </c>
      <c r="P13" s="200">
        <v>106</v>
      </c>
    </row>
    <row r="14" spans="1:16" ht="20.100000000000001" customHeight="1">
      <c r="A14" s="198"/>
      <c r="B14" s="201" t="s">
        <v>100</v>
      </c>
      <c r="C14" s="200">
        <v>4533</v>
      </c>
      <c r="D14" s="200">
        <v>54</v>
      </c>
      <c r="E14" s="200">
        <v>10</v>
      </c>
      <c r="F14" s="200" t="s">
        <v>222</v>
      </c>
      <c r="G14" s="200">
        <v>349</v>
      </c>
      <c r="H14" s="264">
        <v>4120</v>
      </c>
      <c r="I14" s="200">
        <v>0</v>
      </c>
      <c r="J14" s="200">
        <v>4533</v>
      </c>
      <c r="K14" s="200">
        <v>54</v>
      </c>
      <c r="L14" s="200">
        <v>10</v>
      </c>
      <c r="M14" s="200" t="s">
        <v>222</v>
      </c>
      <c r="N14" s="200">
        <v>349</v>
      </c>
      <c r="O14" s="200">
        <v>4120</v>
      </c>
      <c r="P14" s="200">
        <v>15</v>
      </c>
    </row>
    <row r="15" spans="1:16" ht="20.100000000000001" customHeight="1">
      <c r="A15" s="202"/>
      <c r="B15" s="203" t="s">
        <v>101</v>
      </c>
      <c r="C15" s="204">
        <v>3578</v>
      </c>
      <c r="D15" s="204">
        <v>1770</v>
      </c>
      <c r="E15" s="204" t="s">
        <v>222</v>
      </c>
      <c r="F15" s="204">
        <v>45</v>
      </c>
      <c r="G15" s="204">
        <v>366</v>
      </c>
      <c r="H15" s="265">
        <v>1397</v>
      </c>
      <c r="I15" s="204">
        <v>1770</v>
      </c>
      <c r="J15" s="204">
        <v>1808</v>
      </c>
      <c r="K15" s="204">
        <v>0</v>
      </c>
      <c r="L15" s="204" t="s">
        <v>222</v>
      </c>
      <c r="M15" s="204">
        <v>45</v>
      </c>
      <c r="N15" s="204">
        <v>366</v>
      </c>
      <c r="O15" s="204">
        <v>1397</v>
      </c>
      <c r="P15" s="204">
        <v>166</v>
      </c>
    </row>
    <row r="16" spans="1:16" ht="20.100000000000001" customHeight="1">
      <c r="A16" s="205" t="s">
        <v>106</v>
      </c>
      <c r="B16" s="206"/>
      <c r="C16" s="197">
        <v>17897</v>
      </c>
      <c r="D16" s="197">
        <v>2154</v>
      </c>
      <c r="E16" s="197">
        <v>8</v>
      </c>
      <c r="F16" s="197">
        <v>38</v>
      </c>
      <c r="G16" s="197">
        <v>4132</v>
      </c>
      <c r="H16" s="263">
        <v>11565</v>
      </c>
      <c r="I16" s="197">
        <v>1696</v>
      </c>
      <c r="J16" s="223">
        <v>16201</v>
      </c>
      <c r="K16" s="223">
        <v>458</v>
      </c>
      <c r="L16" s="197">
        <v>8</v>
      </c>
      <c r="M16" s="197">
        <v>38</v>
      </c>
      <c r="N16" s="197">
        <v>4132</v>
      </c>
      <c r="O16" s="197">
        <v>11565</v>
      </c>
      <c r="P16" s="197">
        <v>614</v>
      </c>
    </row>
    <row r="17" spans="1:16" ht="20.100000000000001" customHeight="1">
      <c r="A17" s="207" t="s">
        <v>107</v>
      </c>
      <c r="B17" s="208"/>
      <c r="C17" s="217">
        <v>9642</v>
      </c>
      <c r="D17" s="217">
        <v>722</v>
      </c>
      <c r="E17" s="217">
        <v>8</v>
      </c>
      <c r="F17" s="217">
        <v>28</v>
      </c>
      <c r="G17" s="217">
        <v>1993</v>
      </c>
      <c r="H17" s="266">
        <v>6891</v>
      </c>
      <c r="I17" s="217">
        <v>670</v>
      </c>
      <c r="J17" s="217">
        <v>8972</v>
      </c>
      <c r="K17" s="217">
        <v>52</v>
      </c>
      <c r="L17" s="217">
        <v>8</v>
      </c>
      <c r="M17" s="217">
        <v>28</v>
      </c>
      <c r="N17" s="217">
        <v>1993</v>
      </c>
      <c r="O17" s="217">
        <v>6891</v>
      </c>
      <c r="P17" s="217">
        <v>317</v>
      </c>
    </row>
    <row r="18" spans="1:16" ht="20.100000000000001" customHeight="1">
      <c r="A18" s="210" t="s">
        <v>122</v>
      </c>
      <c r="B18" s="211" t="s">
        <v>122</v>
      </c>
      <c r="C18" s="212">
        <v>4057</v>
      </c>
      <c r="D18" s="267">
        <v>8</v>
      </c>
      <c r="E18" s="212">
        <v>8</v>
      </c>
      <c r="F18" s="212" t="s">
        <v>222</v>
      </c>
      <c r="G18" s="212">
        <v>1034</v>
      </c>
      <c r="H18" s="268">
        <v>3007</v>
      </c>
      <c r="I18" s="212">
        <v>0</v>
      </c>
      <c r="J18" s="212">
        <v>4057</v>
      </c>
      <c r="K18" s="212">
        <v>8</v>
      </c>
      <c r="L18" s="212">
        <v>8</v>
      </c>
      <c r="M18" s="212" t="s">
        <v>222</v>
      </c>
      <c r="N18" s="212">
        <v>1034</v>
      </c>
      <c r="O18" s="212">
        <v>3007</v>
      </c>
      <c r="P18" s="212">
        <v>162</v>
      </c>
    </row>
    <row r="19" spans="1:16" ht="20.100000000000001" customHeight="1">
      <c r="A19" s="213" t="s">
        <v>123</v>
      </c>
      <c r="B19" s="214" t="s">
        <v>123</v>
      </c>
      <c r="C19" s="215">
        <v>5232</v>
      </c>
      <c r="D19" s="215">
        <v>714</v>
      </c>
      <c r="E19" s="215" t="s">
        <v>222</v>
      </c>
      <c r="F19" s="215">
        <v>28</v>
      </c>
      <c r="G19" s="215">
        <v>959</v>
      </c>
      <c r="H19" s="269">
        <v>3531</v>
      </c>
      <c r="I19" s="215">
        <v>670</v>
      </c>
      <c r="J19" s="215">
        <v>4562</v>
      </c>
      <c r="K19" s="215">
        <v>44</v>
      </c>
      <c r="L19" s="215" t="s">
        <v>222</v>
      </c>
      <c r="M19" s="215">
        <v>28</v>
      </c>
      <c r="N19" s="215">
        <v>959</v>
      </c>
      <c r="O19" s="215">
        <v>3531</v>
      </c>
      <c r="P19" s="215">
        <v>112</v>
      </c>
    </row>
    <row r="20" spans="1:16" ht="20.100000000000001" customHeight="1">
      <c r="A20" s="198" t="s">
        <v>124</v>
      </c>
      <c r="B20" s="216" t="s">
        <v>125</v>
      </c>
      <c r="C20" s="200">
        <v>353</v>
      </c>
      <c r="D20" s="200" t="s">
        <v>222</v>
      </c>
      <c r="E20" s="200" t="s">
        <v>222</v>
      </c>
      <c r="F20" s="200" t="s">
        <v>222</v>
      </c>
      <c r="G20" s="200" t="s">
        <v>222</v>
      </c>
      <c r="H20" s="264">
        <v>353</v>
      </c>
      <c r="I20" s="200" t="s">
        <v>222</v>
      </c>
      <c r="J20" s="200">
        <v>353</v>
      </c>
      <c r="K20" s="200" t="s">
        <v>222</v>
      </c>
      <c r="L20" s="200" t="s">
        <v>222</v>
      </c>
      <c r="M20" s="200" t="s">
        <v>222</v>
      </c>
      <c r="N20" s="200" t="s">
        <v>222</v>
      </c>
      <c r="O20" s="200">
        <v>353</v>
      </c>
      <c r="P20" s="200">
        <v>43</v>
      </c>
    </row>
    <row r="21" spans="1:16" ht="20.100000000000001" customHeight="1">
      <c r="A21" s="207" t="s">
        <v>108</v>
      </c>
      <c r="B21" s="208"/>
      <c r="C21" s="217">
        <v>8255</v>
      </c>
      <c r="D21" s="217">
        <v>1432</v>
      </c>
      <c r="E21" s="217">
        <v>0</v>
      </c>
      <c r="F21" s="217">
        <v>10</v>
      </c>
      <c r="G21" s="217">
        <v>2139</v>
      </c>
      <c r="H21" s="266">
        <v>4674</v>
      </c>
      <c r="I21" s="223">
        <v>1026</v>
      </c>
      <c r="J21" s="223">
        <v>7229</v>
      </c>
      <c r="K21" s="223">
        <v>406</v>
      </c>
      <c r="L21" s="223">
        <v>0</v>
      </c>
      <c r="M21" s="223">
        <v>10</v>
      </c>
      <c r="N21" s="223">
        <v>2139</v>
      </c>
      <c r="O21" s="223">
        <v>4674</v>
      </c>
      <c r="P21" s="223">
        <v>297</v>
      </c>
    </row>
    <row r="22" spans="1:16" ht="20.100000000000001" customHeight="1">
      <c r="A22" s="198" t="s">
        <v>126</v>
      </c>
      <c r="B22" s="216"/>
      <c r="C22" s="200">
        <v>4069</v>
      </c>
      <c r="D22" s="200">
        <v>256</v>
      </c>
      <c r="E22" s="200">
        <v>0</v>
      </c>
      <c r="F22" s="200">
        <v>0</v>
      </c>
      <c r="G22" s="200">
        <v>1144</v>
      </c>
      <c r="H22" s="264">
        <v>2669</v>
      </c>
      <c r="I22" s="232">
        <v>0</v>
      </c>
      <c r="J22" s="200">
        <v>4069</v>
      </c>
      <c r="K22" s="232">
        <v>256</v>
      </c>
      <c r="L22" s="200">
        <v>0</v>
      </c>
      <c r="M22" s="200">
        <v>0</v>
      </c>
      <c r="N22" s="200">
        <v>1144</v>
      </c>
      <c r="O22" s="200">
        <v>2669</v>
      </c>
      <c r="P22" s="200">
        <v>152</v>
      </c>
    </row>
    <row r="23" spans="1:16" ht="20.100000000000001" customHeight="1">
      <c r="A23" s="198"/>
      <c r="B23" s="216" t="s">
        <v>127</v>
      </c>
      <c r="C23" s="200">
        <v>1898</v>
      </c>
      <c r="D23" s="200">
        <v>232</v>
      </c>
      <c r="E23" s="200" t="s">
        <v>222</v>
      </c>
      <c r="F23" s="200" t="s">
        <v>222</v>
      </c>
      <c r="G23" s="200">
        <v>505</v>
      </c>
      <c r="H23" s="264">
        <v>1161</v>
      </c>
      <c r="I23" s="200">
        <v>0</v>
      </c>
      <c r="J23" s="200">
        <v>1898</v>
      </c>
      <c r="K23" s="200">
        <v>232</v>
      </c>
      <c r="L23" s="200" t="s">
        <v>222</v>
      </c>
      <c r="M23" s="200" t="s">
        <v>222</v>
      </c>
      <c r="N23" s="200">
        <v>505</v>
      </c>
      <c r="O23" s="200">
        <v>1161</v>
      </c>
      <c r="P23" s="200">
        <v>140</v>
      </c>
    </row>
    <row r="24" spans="1:16" ht="20.100000000000001" customHeight="1">
      <c r="A24" s="198"/>
      <c r="B24" s="216" t="s">
        <v>128</v>
      </c>
      <c r="C24" s="200">
        <v>1973</v>
      </c>
      <c r="D24" s="200">
        <v>24</v>
      </c>
      <c r="E24" s="200" t="s">
        <v>222</v>
      </c>
      <c r="F24" s="200" t="s">
        <v>222</v>
      </c>
      <c r="G24" s="200">
        <v>441</v>
      </c>
      <c r="H24" s="264">
        <v>1508</v>
      </c>
      <c r="I24" s="200">
        <v>0</v>
      </c>
      <c r="J24" s="200">
        <v>1973</v>
      </c>
      <c r="K24" s="200">
        <v>24</v>
      </c>
      <c r="L24" s="200" t="s">
        <v>222</v>
      </c>
      <c r="M24" s="200" t="s">
        <v>222</v>
      </c>
      <c r="N24" s="200">
        <v>441</v>
      </c>
      <c r="O24" s="200">
        <v>1508</v>
      </c>
      <c r="P24" s="200">
        <v>12</v>
      </c>
    </row>
    <row r="25" spans="1:16" ht="20.100000000000001" customHeight="1">
      <c r="A25" s="198"/>
      <c r="B25" s="218" t="s">
        <v>129</v>
      </c>
      <c r="C25" s="212">
        <v>198</v>
      </c>
      <c r="D25" s="212" t="s">
        <v>222</v>
      </c>
      <c r="E25" s="212" t="s">
        <v>222</v>
      </c>
      <c r="F25" s="212" t="s">
        <v>222</v>
      </c>
      <c r="G25" s="212">
        <v>198</v>
      </c>
      <c r="H25" s="268" t="s">
        <v>222</v>
      </c>
      <c r="I25" s="212" t="s">
        <v>222</v>
      </c>
      <c r="J25" s="212">
        <v>198</v>
      </c>
      <c r="K25" s="212" t="s">
        <v>222</v>
      </c>
      <c r="L25" s="212" t="s">
        <v>222</v>
      </c>
      <c r="M25" s="212" t="s">
        <v>222</v>
      </c>
      <c r="N25" s="212">
        <v>198</v>
      </c>
      <c r="O25" s="212" t="s">
        <v>222</v>
      </c>
      <c r="P25" s="212" t="s">
        <v>222</v>
      </c>
    </row>
    <row r="26" spans="1:16" ht="20.100000000000001" customHeight="1">
      <c r="A26" s="219" t="s">
        <v>130</v>
      </c>
      <c r="B26" s="220"/>
      <c r="C26" s="200">
        <v>4186</v>
      </c>
      <c r="D26" s="200">
        <v>1176</v>
      </c>
      <c r="E26" s="200">
        <v>0</v>
      </c>
      <c r="F26" s="200">
        <v>10</v>
      </c>
      <c r="G26" s="200">
        <v>995</v>
      </c>
      <c r="H26" s="264">
        <v>2005</v>
      </c>
      <c r="I26" s="232">
        <v>1026</v>
      </c>
      <c r="J26" s="200">
        <v>3160</v>
      </c>
      <c r="K26" s="232">
        <v>150</v>
      </c>
      <c r="L26" s="200">
        <v>0</v>
      </c>
      <c r="M26" s="200">
        <v>10</v>
      </c>
      <c r="N26" s="200">
        <v>995</v>
      </c>
      <c r="O26" s="200">
        <v>2005</v>
      </c>
      <c r="P26" s="200">
        <v>145</v>
      </c>
    </row>
    <row r="27" spans="1:16" ht="20.100000000000001" customHeight="1">
      <c r="A27" s="198"/>
      <c r="B27" s="216" t="s">
        <v>131</v>
      </c>
      <c r="C27" s="200">
        <v>1334</v>
      </c>
      <c r="D27" s="200" t="s">
        <v>222</v>
      </c>
      <c r="E27" s="200" t="s">
        <v>222</v>
      </c>
      <c r="F27" s="200" t="s">
        <v>222</v>
      </c>
      <c r="G27" s="200">
        <v>395</v>
      </c>
      <c r="H27" s="264">
        <v>939</v>
      </c>
      <c r="I27" s="200" t="s">
        <v>222</v>
      </c>
      <c r="J27" s="200">
        <v>1334</v>
      </c>
      <c r="K27" s="200" t="s">
        <v>222</v>
      </c>
      <c r="L27" s="200" t="s">
        <v>222</v>
      </c>
      <c r="M27" s="200" t="s">
        <v>222</v>
      </c>
      <c r="N27" s="200">
        <v>395</v>
      </c>
      <c r="O27" s="200">
        <v>939</v>
      </c>
      <c r="P27" s="200">
        <v>127</v>
      </c>
    </row>
    <row r="28" spans="1:16" ht="20.100000000000001" customHeight="1">
      <c r="A28" s="198"/>
      <c r="B28" s="216" t="s">
        <v>132</v>
      </c>
      <c r="C28" s="200">
        <v>2852</v>
      </c>
      <c r="D28" s="200">
        <v>1176</v>
      </c>
      <c r="E28" s="200" t="s">
        <v>222</v>
      </c>
      <c r="F28" s="200">
        <v>10</v>
      </c>
      <c r="G28" s="200">
        <v>600</v>
      </c>
      <c r="H28" s="264">
        <v>1066</v>
      </c>
      <c r="I28" s="200">
        <v>1026</v>
      </c>
      <c r="J28" s="200">
        <v>1826</v>
      </c>
      <c r="K28" s="200">
        <v>150</v>
      </c>
      <c r="L28" s="200" t="s">
        <v>222</v>
      </c>
      <c r="M28" s="200">
        <v>10</v>
      </c>
      <c r="N28" s="200">
        <v>600</v>
      </c>
      <c r="O28" s="200">
        <v>1066</v>
      </c>
      <c r="P28" s="200">
        <v>18</v>
      </c>
    </row>
    <row r="29" spans="1:16" ht="20.100000000000001" customHeight="1">
      <c r="A29" s="221" t="s">
        <v>85</v>
      </c>
      <c r="B29" s="222"/>
      <c r="C29" s="223">
        <v>7437</v>
      </c>
      <c r="D29" s="223">
        <v>1402</v>
      </c>
      <c r="E29" s="223">
        <v>8</v>
      </c>
      <c r="F29" s="223" t="s">
        <v>222</v>
      </c>
      <c r="G29" s="223">
        <v>1468</v>
      </c>
      <c r="H29" s="270">
        <v>4559</v>
      </c>
      <c r="I29" s="223">
        <v>1402</v>
      </c>
      <c r="J29" s="223">
        <v>6035</v>
      </c>
      <c r="K29" s="223">
        <v>0</v>
      </c>
      <c r="L29" s="223">
        <v>8</v>
      </c>
      <c r="M29" s="223" t="s">
        <v>222</v>
      </c>
      <c r="N29" s="223">
        <v>1468</v>
      </c>
      <c r="O29" s="223">
        <v>4559</v>
      </c>
      <c r="P29" s="223">
        <v>305</v>
      </c>
    </row>
    <row r="30" spans="1:16" ht="20.100000000000001" customHeight="1">
      <c r="A30" s="224" t="s">
        <v>133</v>
      </c>
      <c r="B30" s="218" t="s">
        <v>134</v>
      </c>
      <c r="C30" s="212">
        <v>3657</v>
      </c>
      <c r="D30" s="212">
        <v>679</v>
      </c>
      <c r="E30" s="212" t="s">
        <v>222</v>
      </c>
      <c r="F30" s="212" t="s">
        <v>222</v>
      </c>
      <c r="G30" s="212">
        <v>685</v>
      </c>
      <c r="H30" s="268">
        <v>2293</v>
      </c>
      <c r="I30" s="212">
        <v>679</v>
      </c>
      <c r="J30" s="212">
        <v>2978</v>
      </c>
      <c r="K30" s="212">
        <v>0</v>
      </c>
      <c r="L30" s="212" t="s">
        <v>222</v>
      </c>
      <c r="M30" s="212" t="s">
        <v>222</v>
      </c>
      <c r="N30" s="212">
        <v>685</v>
      </c>
      <c r="O30" s="212">
        <v>2293</v>
      </c>
      <c r="P30" s="212">
        <v>132</v>
      </c>
    </row>
    <row r="31" spans="1:16" ht="20.100000000000001" customHeight="1">
      <c r="A31" s="225" t="s">
        <v>135</v>
      </c>
      <c r="B31" s="216"/>
      <c r="C31" s="200">
        <v>3780</v>
      </c>
      <c r="D31" s="200">
        <v>723</v>
      </c>
      <c r="E31" s="200">
        <v>8</v>
      </c>
      <c r="F31" s="200">
        <v>0</v>
      </c>
      <c r="G31" s="200">
        <v>783</v>
      </c>
      <c r="H31" s="264">
        <v>2266</v>
      </c>
      <c r="I31" s="232">
        <v>723</v>
      </c>
      <c r="J31" s="200">
        <v>3057</v>
      </c>
      <c r="K31" s="232">
        <v>0</v>
      </c>
      <c r="L31" s="200">
        <v>8</v>
      </c>
      <c r="M31" s="200">
        <v>0</v>
      </c>
      <c r="N31" s="200">
        <v>783</v>
      </c>
      <c r="O31" s="200">
        <v>2266</v>
      </c>
      <c r="P31" s="200">
        <v>173</v>
      </c>
    </row>
    <row r="32" spans="1:16" ht="20.100000000000001" customHeight="1">
      <c r="A32" s="198"/>
      <c r="B32" s="216" t="s">
        <v>136</v>
      </c>
      <c r="C32" s="200">
        <v>2841</v>
      </c>
      <c r="D32" s="200">
        <v>425</v>
      </c>
      <c r="E32" s="200">
        <v>8</v>
      </c>
      <c r="F32" s="200" t="s">
        <v>222</v>
      </c>
      <c r="G32" s="200">
        <v>681</v>
      </c>
      <c r="H32" s="264">
        <v>1727</v>
      </c>
      <c r="I32" s="200">
        <v>425</v>
      </c>
      <c r="J32" s="200">
        <v>2416</v>
      </c>
      <c r="K32" s="200">
        <v>0</v>
      </c>
      <c r="L32" s="200">
        <v>8</v>
      </c>
      <c r="M32" s="200" t="s">
        <v>222</v>
      </c>
      <c r="N32" s="200">
        <v>681</v>
      </c>
      <c r="O32" s="200">
        <v>1727</v>
      </c>
      <c r="P32" s="200">
        <v>135</v>
      </c>
    </row>
    <row r="33" spans="1:16" ht="20.100000000000001" customHeight="1">
      <c r="A33" s="198"/>
      <c r="B33" s="216" t="s">
        <v>137</v>
      </c>
      <c r="C33" s="200">
        <v>418</v>
      </c>
      <c r="D33" s="200" t="s">
        <v>222</v>
      </c>
      <c r="E33" s="200" t="s">
        <v>222</v>
      </c>
      <c r="F33" s="200" t="s">
        <v>222</v>
      </c>
      <c r="G33" s="200">
        <v>48</v>
      </c>
      <c r="H33" s="264">
        <v>370</v>
      </c>
      <c r="I33" s="200" t="s">
        <v>222</v>
      </c>
      <c r="J33" s="200">
        <v>418</v>
      </c>
      <c r="K33" s="200" t="s">
        <v>222</v>
      </c>
      <c r="L33" s="200" t="s">
        <v>222</v>
      </c>
      <c r="M33" s="200" t="s">
        <v>222</v>
      </c>
      <c r="N33" s="200">
        <v>48</v>
      </c>
      <c r="O33" s="200">
        <v>370</v>
      </c>
      <c r="P33" s="200">
        <v>38</v>
      </c>
    </row>
    <row r="34" spans="1:16" ht="20.100000000000001" customHeight="1">
      <c r="A34" s="198"/>
      <c r="B34" s="216" t="s">
        <v>138</v>
      </c>
      <c r="C34" s="200">
        <v>432</v>
      </c>
      <c r="D34" s="200">
        <v>298</v>
      </c>
      <c r="E34" s="200" t="s">
        <v>222</v>
      </c>
      <c r="F34" s="200" t="s">
        <v>222</v>
      </c>
      <c r="G34" s="200">
        <v>54</v>
      </c>
      <c r="H34" s="264">
        <v>80</v>
      </c>
      <c r="I34" s="200">
        <v>298</v>
      </c>
      <c r="J34" s="200">
        <v>134</v>
      </c>
      <c r="K34" s="200">
        <v>0</v>
      </c>
      <c r="L34" s="200" t="s">
        <v>222</v>
      </c>
      <c r="M34" s="200" t="s">
        <v>222</v>
      </c>
      <c r="N34" s="200">
        <v>54</v>
      </c>
      <c r="O34" s="200">
        <v>80</v>
      </c>
      <c r="P34" s="200" t="s">
        <v>222</v>
      </c>
    </row>
    <row r="35" spans="1:16" ht="20.100000000000001" customHeight="1">
      <c r="A35" s="202"/>
      <c r="B35" s="226" t="s">
        <v>139</v>
      </c>
      <c r="C35" s="204">
        <v>89</v>
      </c>
      <c r="D35" s="204" t="s">
        <v>222</v>
      </c>
      <c r="E35" s="204" t="s">
        <v>222</v>
      </c>
      <c r="F35" s="204" t="s">
        <v>222</v>
      </c>
      <c r="G35" s="204" t="s">
        <v>222</v>
      </c>
      <c r="H35" s="265">
        <v>89</v>
      </c>
      <c r="I35" s="204" t="s">
        <v>222</v>
      </c>
      <c r="J35" s="204">
        <v>89</v>
      </c>
      <c r="K35" s="204" t="s">
        <v>222</v>
      </c>
      <c r="L35" s="204" t="s">
        <v>222</v>
      </c>
      <c r="M35" s="204" t="s">
        <v>222</v>
      </c>
      <c r="N35" s="204" t="s">
        <v>222</v>
      </c>
      <c r="O35" s="204">
        <v>89</v>
      </c>
      <c r="P35" s="204" t="s">
        <v>222</v>
      </c>
    </row>
    <row r="36" spans="1:16" ht="20.100000000000001" customHeight="1">
      <c r="A36" s="221" t="s">
        <v>86</v>
      </c>
      <c r="B36" s="222"/>
      <c r="C36" s="223">
        <v>4257</v>
      </c>
      <c r="D36" s="223">
        <v>847</v>
      </c>
      <c r="E36" s="223">
        <v>6</v>
      </c>
      <c r="F36" s="223">
        <v>0</v>
      </c>
      <c r="G36" s="223">
        <v>886</v>
      </c>
      <c r="H36" s="270">
        <v>2518</v>
      </c>
      <c r="I36" s="271">
        <v>847</v>
      </c>
      <c r="J36" s="223">
        <v>3410</v>
      </c>
      <c r="K36" s="271">
        <v>0</v>
      </c>
      <c r="L36" s="223">
        <v>6</v>
      </c>
      <c r="M36" s="223">
        <v>0</v>
      </c>
      <c r="N36" s="223">
        <v>886</v>
      </c>
      <c r="O36" s="223">
        <v>2518</v>
      </c>
      <c r="P36" s="223">
        <v>111</v>
      </c>
    </row>
    <row r="37" spans="1:16" ht="20.100000000000001" customHeight="1">
      <c r="A37" s="198" t="s">
        <v>140</v>
      </c>
      <c r="B37" s="216"/>
      <c r="C37" s="200">
        <v>4257</v>
      </c>
      <c r="D37" s="200">
        <v>847</v>
      </c>
      <c r="E37" s="200">
        <v>6</v>
      </c>
      <c r="F37" s="200">
        <v>0</v>
      </c>
      <c r="G37" s="200">
        <v>886</v>
      </c>
      <c r="H37" s="264">
        <v>2518</v>
      </c>
      <c r="I37" s="200">
        <v>847</v>
      </c>
      <c r="J37" s="200">
        <v>3410</v>
      </c>
      <c r="K37" s="200">
        <v>0</v>
      </c>
      <c r="L37" s="200">
        <v>6</v>
      </c>
      <c r="M37" s="200">
        <v>0</v>
      </c>
      <c r="N37" s="200">
        <v>886</v>
      </c>
      <c r="O37" s="200">
        <v>2518</v>
      </c>
      <c r="P37" s="200">
        <v>111</v>
      </c>
    </row>
    <row r="38" spans="1:16" ht="20.100000000000001" customHeight="1">
      <c r="A38" s="198"/>
      <c r="B38" s="216" t="s">
        <v>141</v>
      </c>
      <c r="C38" s="200">
        <v>519</v>
      </c>
      <c r="D38" s="200" t="s">
        <v>222</v>
      </c>
      <c r="E38" s="200" t="s">
        <v>222</v>
      </c>
      <c r="F38" s="200" t="s">
        <v>222</v>
      </c>
      <c r="G38" s="200" t="s">
        <v>222</v>
      </c>
      <c r="H38" s="264">
        <v>519</v>
      </c>
      <c r="I38" s="200" t="s">
        <v>222</v>
      </c>
      <c r="J38" s="200">
        <v>519</v>
      </c>
      <c r="K38" s="200" t="s">
        <v>222</v>
      </c>
      <c r="L38" s="200" t="s">
        <v>222</v>
      </c>
      <c r="M38" s="200" t="s">
        <v>222</v>
      </c>
      <c r="N38" s="200" t="s">
        <v>222</v>
      </c>
      <c r="O38" s="200">
        <v>519</v>
      </c>
      <c r="P38" s="200">
        <v>24</v>
      </c>
    </row>
    <row r="39" spans="1:16" ht="20.100000000000001" customHeight="1">
      <c r="A39" s="198"/>
      <c r="B39" s="216" t="s">
        <v>142</v>
      </c>
      <c r="C39" s="200">
        <v>1491</v>
      </c>
      <c r="D39" s="200">
        <v>445</v>
      </c>
      <c r="E39" s="200" t="s">
        <v>222</v>
      </c>
      <c r="F39" s="200" t="s">
        <v>222</v>
      </c>
      <c r="G39" s="200">
        <v>575</v>
      </c>
      <c r="H39" s="264">
        <v>471</v>
      </c>
      <c r="I39" s="200">
        <v>445</v>
      </c>
      <c r="J39" s="200">
        <v>1046</v>
      </c>
      <c r="K39" s="200">
        <v>0</v>
      </c>
      <c r="L39" s="200" t="s">
        <v>222</v>
      </c>
      <c r="M39" s="200" t="s">
        <v>222</v>
      </c>
      <c r="N39" s="200">
        <v>575</v>
      </c>
      <c r="O39" s="200">
        <v>471</v>
      </c>
      <c r="P39" s="200">
        <v>19</v>
      </c>
    </row>
    <row r="40" spans="1:16" ht="20.100000000000001" customHeight="1">
      <c r="A40" s="198"/>
      <c r="B40" s="216" t="s">
        <v>143</v>
      </c>
      <c r="C40" s="200">
        <v>1124</v>
      </c>
      <c r="D40" s="200" t="s">
        <v>222</v>
      </c>
      <c r="E40" s="200" t="s">
        <v>222</v>
      </c>
      <c r="F40" s="200" t="s">
        <v>222</v>
      </c>
      <c r="G40" s="200">
        <v>311</v>
      </c>
      <c r="H40" s="264">
        <v>813</v>
      </c>
      <c r="I40" s="200" t="s">
        <v>222</v>
      </c>
      <c r="J40" s="200">
        <v>1124</v>
      </c>
      <c r="K40" s="200" t="s">
        <v>222</v>
      </c>
      <c r="L40" s="200" t="s">
        <v>222</v>
      </c>
      <c r="M40" s="200" t="s">
        <v>222</v>
      </c>
      <c r="N40" s="200">
        <v>311</v>
      </c>
      <c r="O40" s="200">
        <v>813</v>
      </c>
      <c r="P40" s="200">
        <v>68</v>
      </c>
    </row>
    <row r="41" spans="1:16" ht="20.100000000000001" customHeight="1">
      <c r="A41" s="198"/>
      <c r="B41" s="216" t="s">
        <v>144</v>
      </c>
      <c r="C41" s="200">
        <v>327</v>
      </c>
      <c r="D41" s="200" t="s">
        <v>222</v>
      </c>
      <c r="E41" s="200">
        <v>6</v>
      </c>
      <c r="F41" s="200" t="s">
        <v>222</v>
      </c>
      <c r="G41" s="200" t="s">
        <v>222</v>
      </c>
      <c r="H41" s="264">
        <v>321</v>
      </c>
      <c r="I41" s="200" t="s">
        <v>222</v>
      </c>
      <c r="J41" s="200">
        <v>327</v>
      </c>
      <c r="K41" s="200" t="s">
        <v>222</v>
      </c>
      <c r="L41" s="200">
        <v>6</v>
      </c>
      <c r="M41" s="200" t="s">
        <v>222</v>
      </c>
      <c r="N41" s="200" t="s">
        <v>222</v>
      </c>
      <c r="O41" s="200">
        <v>321</v>
      </c>
      <c r="P41" s="200" t="s">
        <v>222</v>
      </c>
    </row>
    <row r="42" spans="1:16" ht="20.100000000000001" customHeight="1">
      <c r="A42" s="198"/>
      <c r="B42" s="216" t="s">
        <v>145</v>
      </c>
      <c r="C42" s="200">
        <v>640</v>
      </c>
      <c r="D42" s="200">
        <v>402</v>
      </c>
      <c r="E42" s="200" t="s">
        <v>222</v>
      </c>
      <c r="F42" s="200" t="s">
        <v>222</v>
      </c>
      <c r="G42" s="200" t="s">
        <v>222</v>
      </c>
      <c r="H42" s="264">
        <v>238</v>
      </c>
      <c r="I42" s="200">
        <v>402</v>
      </c>
      <c r="J42" s="200">
        <v>238</v>
      </c>
      <c r="K42" s="200">
        <v>0</v>
      </c>
      <c r="L42" s="200" t="s">
        <v>222</v>
      </c>
      <c r="M42" s="200" t="s">
        <v>222</v>
      </c>
      <c r="N42" s="200" t="s">
        <v>222</v>
      </c>
      <c r="O42" s="200">
        <v>238</v>
      </c>
      <c r="P42" s="200" t="s">
        <v>222</v>
      </c>
    </row>
    <row r="43" spans="1:16" ht="20.100000000000001" customHeight="1">
      <c r="A43" s="202"/>
      <c r="B43" s="216" t="s">
        <v>146</v>
      </c>
      <c r="C43" s="200">
        <v>156</v>
      </c>
      <c r="D43" s="200" t="s">
        <v>222</v>
      </c>
      <c r="E43" s="200" t="s">
        <v>222</v>
      </c>
      <c r="F43" s="200" t="s">
        <v>222</v>
      </c>
      <c r="G43" s="200" t="s">
        <v>222</v>
      </c>
      <c r="H43" s="264">
        <v>156</v>
      </c>
      <c r="I43" s="200" t="s">
        <v>222</v>
      </c>
      <c r="J43" s="200">
        <v>156</v>
      </c>
      <c r="K43" s="200" t="s">
        <v>222</v>
      </c>
      <c r="L43" s="200" t="s">
        <v>222</v>
      </c>
      <c r="M43" s="200" t="s">
        <v>222</v>
      </c>
      <c r="N43" s="200" t="s">
        <v>222</v>
      </c>
      <c r="O43" s="200">
        <v>156</v>
      </c>
      <c r="P43" s="200" t="s">
        <v>222</v>
      </c>
    </row>
    <row r="44" spans="1:16" ht="20.100000000000001" customHeight="1">
      <c r="A44" s="221" t="s">
        <v>109</v>
      </c>
      <c r="B44" s="222"/>
      <c r="C44" s="223">
        <v>9903</v>
      </c>
      <c r="D44" s="223">
        <v>2145</v>
      </c>
      <c r="E44" s="223">
        <v>10</v>
      </c>
      <c r="F44" s="223" t="s">
        <v>222</v>
      </c>
      <c r="G44" s="223">
        <v>1675</v>
      </c>
      <c r="H44" s="270">
        <v>6073</v>
      </c>
      <c r="I44" s="223">
        <v>1818</v>
      </c>
      <c r="J44" s="223">
        <v>8085</v>
      </c>
      <c r="K44" s="223">
        <v>327</v>
      </c>
      <c r="L44" s="223">
        <v>10</v>
      </c>
      <c r="M44" s="223" t="s">
        <v>222</v>
      </c>
      <c r="N44" s="223">
        <v>1675</v>
      </c>
      <c r="O44" s="223">
        <v>6073</v>
      </c>
      <c r="P44" s="223">
        <v>352</v>
      </c>
    </row>
    <row r="45" spans="1:16" ht="20.100000000000001" customHeight="1">
      <c r="A45" s="207" t="s">
        <v>110</v>
      </c>
      <c r="B45" s="208"/>
      <c r="C45" s="217">
        <v>6572</v>
      </c>
      <c r="D45" s="217">
        <v>1290</v>
      </c>
      <c r="E45" s="217">
        <v>6</v>
      </c>
      <c r="F45" s="217">
        <v>0</v>
      </c>
      <c r="G45" s="217">
        <v>1046</v>
      </c>
      <c r="H45" s="266">
        <v>4230</v>
      </c>
      <c r="I45" s="217">
        <v>1274</v>
      </c>
      <c r="J45" s="217">
        <v>5298</v>
      </c>
      <c r="K45" s="217">
        <v>16</v>
      </c>
      <c r="L45" s="217">
        <v>6</v>
      </c>
      <c r="M45" s="217">
        <v>0</v>
      </c>
      <c r="N45" s="217">
        <v>1046</v>
      </c>
      <c r="O45" s="217">
        <v>4230</v>
      </c>
      <c r="P45" s="217">
        <v>229</v>
      </c>
    </row>
    <row r="46" spans="1:16" ht="20.100000000000001" customHeight="1">
      <c r="A46" s="225" t="s">
        <v>147</v>
      </c>
      <c r="B46" s="218" t="s">
        <v>147</v>
      </c>
      <c r="C46" s="212">
        <v>6110</v>
      </c>
      <c r="D46" s="212">
        <v>968</v>
      </c>
      <c r="E46" s="212">
        <v>6</v>
      </c>
      <c r="F46" s="212" t="s">
        <v>222</v>
      </c>
      <c r="G46" s="212">
        <v>1046</v>
      </c>
      <c r="H46" s="268">
        <v>4090</v>
      </c>
      <c r="I46" s="212">
        <v>952</v>
      </c>
      <c r="J46" s="212">
        <v>5158</v>
      </c>
      <c r="K46" s="212">
        <v>16</v>
      </c>
      <c r="L46" s="212">
        <v>6</v>
      </c>
      <c r="M46" s="212" t="s">
        <v>222</v>
      </c>
      <c r="N46" s="212">
        <v>1046</v>
      </c>
      <c r="O46" s="212">
        <v>4090</v>
      </c>
      <c r="P46" s="212">
        <v>191</v>
      </c>
    </row>
    <row r="47" spans="1:16" ht="20.100000000000001" customHeight="1">
      <c r="A47" s="219" t="s">
        <v>148</v>
      </c>
      <c r="B47" s="216"/>
      <c r="C47" s="200">
        <v>462</v>
      </c>
      <c r="D47" s="200">
        <v>322</v>
      </c>
      <c r="E47" s="200">
        <v>0</v>
      </c>
      <c r="F47" s="200">
        <v>0</v>
      </c>
      <c r="G47" s="200">
        <v>0</v>
      </c>
      <c r="H47" s="264">
        <v>140</v>
      </c>
      <c r="I47" s="200">
        <v>322</v>
      </c>
      <c r="J47" s="200">
        <v>140</v>
      </c>
      <c r="K47" s="200">
        <v>0</v>
      </c>
      <c r="L47" s="200">
        <v>0</v>
      </c>
      <c r="M47" s="200">
        <v>0</v>
      </c>
      <c r="N47" s="200">
        <v>0</v>
      </c>
      <c r="O47" s="200">
        <v>140</v>
      </c>
      <c r="P47" s="200">
        <v>38</v>
      </c>
    </row>
    <row r="48" spans="1:16" ht="20.100000000000001" customHeight="1">
      <c r="A48" s="198"/>
      <c r="B48" s="216" t="s">
        <v>149</v>
      </c>
      <c r="C48" s="200" t="s">
        <v>222</v>
      </c>
      <c r="D48" s="200" t="s">
        <v>222</v>
      </c>
      <c r="E48" s="200" t="s">
        <v>222</v>
      </c>
      <c r="F48" s="200" t="s">
        <v>222</v>
      </c>
      <c r="G48" s="200" t="s">
        <v>222</v>
      </c>
      <c r="H48" s="264" t="s">
        <v>222</v>
      </c>
      <c r="I48" s="200" t="s">
        <v>222</v>
      </c>
      <c r="J48" s="200">
        <v>0</v>
      </c>
      <c r="K48" s="200" t="s">
        <v>222</v>
      </c>
      <c r="L48" s="200" t="s">
        <v>222</v>
      </c>
      <c r="M48" s="200" t="s">
        <v>222</v>
      </c>
      <c r="N48" s="200" t="s">
        <v>222</v>
      </c>
      <c r="O48" s="200" t="s">
        <v>222</v>
      </c>
      <c r="P48" s="200" t="s">
        <v>222</v>
      </c>
    </row>
    <row r="49" spans="1:16" ht="20.100000000000001" customHeight="1">
      <c r="A49" s="198"/>
      <c r="B49" s="216" t="s">
        <v>150</v>
      </c>
      <c r="C49" s="200">
        <v>322</v>
      </c>
      <c r="D49" s="200">
        <v>322</v>
      </c>
      <c r="E49" s="200" t="s">
        <v>222</v>
      </c>
      <c r="F49" s="200" t="s">
        <v>222</v>
      </c>
      <c r="G49" s="200" t="s">
        <v>222</v>
      </c>
      <c r="H49" s="264" t="s">
        <v>222</v>
      </c>
      <c r="I49" s="200">
        <v>322</v>
      </c>
      <c r="J49" s="200">
        <v>0</v>
      </c>
      <c r="K49" s="200">
        <v>0</v>
      </c>
      <c r="L49" s="200" t="s">
        <v>222</v>
      </c>
      <c r="M49" s="200" t="s">
        <v>222</v>
      </c>
      <c r="N49" s="200" t="s">
        <v>222</v>
      </c>
      <c r="O49" s="200" t="s">
        <v>222</v>
      </c>
      <c r="P49" s="200">
        <v>38</v>
      </c>
    </row>
    <row r="50" spans="1:16" ht="20.100000000000001" customHeight="1">
      <c r="A50" s="198"/>
      <c r="B50" s="216" t="s">
        <v>151</v>
      </c>
      <c r="C50" s="200">
        <v>140</v>
      </c>
      <c r="D50" s="200" t="s">
        <v>222</v>
      </c>
      <c r="E50" s="200" t="s">
        <v>222</v>
      </c>
      <c r="F50" s="200" t="s">
        <v>222</v>
      </c>
      <c r="G50" s="200" t="s">
        <v>222</v>
      </c>
      <c r="H50" s="264">
        <v>140</v>
      </c>
      <c r="I50" s="200" t="s">
        <v>222</v>
      </c>
      <c r="J50" s="200">
        <v>140</v>
      </c>
      <c r="K50" s="200" t="s">
        <v>222</v>
      </c>
      <c r="L50" s="200" t="s">
        <v>222</v>
      </c>
      <c r="M50" s="200" t="s">
        <v>222</v>
      </c>
      <c r="N50" s="200" t="s">
        <v>222</v>
      </c>
      <c r="O50" s="200">
        <v>140</v>
      </c>
      <c r="P50" s="200" t="s">
        <v>222</v>
      </c>
    </row>
    <row r="51" spans="1:16" ht="20.100000000000001" customHeight="1">
      <c r="A51" s="207" t="s">
        <v>111</v>
      </c>
      <c r="B51" s="208"/>
      <c r="C51" s="217">
        <v>3331</v>
      </c>
      <c r="D51" s="217">
        <v>855</v>
      </c>
      <c r="E51" s="217">
        <v>4</v>
      </c>
      <c r="F51" s="217">
        <v>0</v>
      </c>
      <c r="G51" s="217">
        <v>629</v>
      </c>
      <c r="H51" s="266">
        <v>1843</v>
      </c>
      <c r="I51" s="217">
        <v>544</v>
      </c>
      <c r="J51" s="217">
        <v>2787</v>
      </c>
      <c r="K51" s="217">
        <v>311</v>
      </c>
      <c r="L51" s="217">
        <v>4</v>
      </c>
      <c r="M51" s="217">
        <v>0</v>
      </c>
      <c r="N51" s="217">
        <v>629</v>
      </c>
      <c r="O51" s="217">
        <v>1843</v>
      </c>
      <c r="P51" s="217">
        <v>123</v>
      </c>
    </row>
    <row r="52" spans="1:16" ht="20.100000000000001" customHeight="1">
      <c r="A52" s="198" t="s">
        <v>152</v>
      </c>
      <c r="B52" s="216"/>
      <c r="C52" s="200">
        <v>1596</v>
      </c>
      <c r="D52" s="200">
        <v>320</v>
      </c>
      <c r="E52" s="200">
        <v>0</v>
      </c>
      <c r="F52" s="200">
        <v>0</v>
      </c>
      <c r="G52" s="200">
        <v>404</v>
      </c>
      <c r="H52" s="264">
        <v>872</v>
      </c>
      <c r="I52" s="200">
        <v>320</v>
      </c>
      <c r="J52" s="200">
        <v>1276</v>
      </c>
      <c r="K52" s="200">
        <v>0</v>
      </c>
      <c r="L52" s="200">
        <v>0</v>
      </c>
      <c r="M52" s="200">
        <v>0</v>
      </c>
      <c r="N52" s="200">
        <v>404</v>
      </c>
      <c r="O52" s="200">
        <v>872</v>
      </c>
      <c r="P52" s="200">
        <v>78</v>
      </c>
    </row>
    <row r="53" spans="1:16" ht="20.100000000000001" customHeight="1">
      <c r="A53" s="198"/>
      <c r="B53" s="216" t="s">
        <v>153</v>
      </c>
      <c r="C53" s="200">
        <v>199</v>
      </c>
      <c r="D53" s="200" t="s">
        <v>222</v>
      </c>
      <c r="E53" s="200" t="s">
        <v>222</v>
      </c>
      <c r="F53" s="200" t="s">
        <v>222</v>
      </c>
      <c r="G53" s="200" t="s">
        <v>222</v>
      </c>
      <c r="H53" s="264">
        <v>199</v>
      </c>
      <c r="I53" s="200" t="s">
        <v>222</v>
      </c>
      <c r="J53" s="200">
        <v>199</v>
      </c>
      <c r="K53" s="200" t="s">
        <v>222</v>
      </c>
      <c r="L53" s="200" t="s">
        <v>222</v>
      </c>
      <c r="M53" s="200" t="s">
        <v>222</v>
      </c>
      <c r="N53" s="200" t="s">
        <v>222</v>
      </c>
      <c r="O53" s="200">
        <v>199</v>
      </c>
      <c r="P53" s="200">
        <v>17</v>
      </c>
    </row>
    <row r="54" spans="1:16" ht="20.100000000000001" customHeight="1">
      <c r="A54" s="198"/>
      <c r="B54" s="216" t="s">
        <v>154</v>
      </c>
      <c r="C54" s="200">
        <v>942</v>
      </c>
      <c r="D54" s="200">
        <v>320</v>
      </c>
      <c r="E54" s="200" t="s">
        <v>222</v>
      </c>
      <c r="F54" s="200" t="s">
        <v>222</v>
      </c>
      <c r="G54" s="200">
        <v>184</v>
      </c>
      <c r="H54" s="264">
        <v>438</v>
      </c>
      <c r="I54" s="200">
        <v>320</v>
      </c>
      <c r="J54" s="200">
        <v>622</v>
      </c>
      <c r="K54" s="200">
        <v>0</v>
      </c>
      <c r="L54" s="200" t="s">
        <v>222</v>
      </c>
      <c r="M54" s="200" t="s">
        <v>222</v>
      </c>
      <c r="N54" s="200">
        <v>184</v>
      </c>
      <c r="O54" s="200">
        <v>438</v>
      </c>
      <c r="P54" s="200">
        <v>42</v>
      </c>
    </row>
    <row r="55" spans="1:16" ht="20.100000000000001" customHeight="1">
      <c r="A55" s="198"/>
      <c r="B55" s="216" t="s">
        <v>155</v>
      </c>
      <c r="C55" s="200">
        <v>132</v>
      </c>
      <c r="D55" s="200" t="s">
        <v>222</v>
      </c>
      <c r="E55" s="200" t="s">
        <v>222</v>
      </c>
      <c r="F55" s="200" t="s">
        <v>222</v>
      </c>
      <c r="G55" s="200">
        <v>91</v>
      </c>
      <c r="H55" s="264">
        <v>41</v>
      </c>
      <c r="I55" s="200" t="s">
        <v>222</v>
      </c>
      <c r="J55" s="200">
        <v>132</v>
      </c>
      <c r="K55" s="200" t="s">
        <v>222</v>
      </c>
      <c r="L55" s="200" t="s">
        <v>222</v>
      </c>
      <c r="M55" s="200" t="s">
        <v>222</v>
      </c>
      <c r="N55" s="200">
        <v>91</v>
      </c>
      <c r="O55" s="200">
        <v>41</v>
      </c>
      <c r="P55" s="200">
        <v>19</v>
      </c>
    </row>
    <row r="56" spans="1:16" ht="20.100000000000001" customHeight="1">
      <c r="A56" s="198"/>
      <c r="B56" s="218" t="s">
        <v>156</v>
      </c>
      <c r="C56" s="212">
        <v>323</v>
      </c>
      <c r="D56" s="212" t="s">
        <v>222</v>
      </c>
      <c r="E56" s="200" t="s">
        <v>222</v>
      </c>
      <c r="F56" s="200" t="s">
        <v>222</v>
      </c>
      <c r="G56" s="212">
        <v>129</v>
      </c>
      <c r="H56" s="268">
        <v>194</v>
      </c>
      <c r="I56" s="212" t="s">
        <v>222</v>
      </c>
      <c r="J56" s="200">
        <v>323</v>
      </c>
      <c r="K56" s="212" t="s">
        <v>222</v>
      </c>
      <c r="L56" s="212" t="s">
        <v>222</v>
      </c>
      <c r="M56" s="212" t="s">
        <v>222</v>
      </c>
      <c r="N56" s="212">
        <v>129</v>
      </c>
      <c r="O56" s="212">
        <v>194</v>
      </c>
      <c r="P56" s="212" t="s">
        <v>222</v>
      </c>
    </row>
    <row r="57" spans="1:16" ht="20.100000000000001" customHeight="1">
      <c r="A57" s="219" t="s">
        <v>157</v>
      </c>
      <c r="B57" s="216"/>
      <c r="C57" s="200">
        <v>1735</v>
      </c>
      <c r="D57" s="200">
        <v>535</v>
      </c>
      <c r="E57" s="272">
        <v>4</v>
      </c>
      <c r="F57" s="272">
        <v>0</v>
      </c>
      <c r="G57" s="200">
        <v>225</v>
      </c>
      <c r="H57" s="264">
        <v>971</v>
      </c>
      <c r="I57" s="200">
        <v>224</v>
      </c>
      <c r="J57" s="272">
        <v>1511</v>
      </c>
      <c r="K57" s="200">
        <v>311</v>
      </c>
      <c r="L57" s="200">
        <v>4</v>
      </c>
      <c r="M57" s="200">
        <v>0</v>
      </c>
      <c r="N57" s="200">
        <v>225</v>
      </c>
      <c r="O57" s="200">
        <v>971</v>
      </c>
      <c r="P57" s="200">
        <v>45</v>
      </c>
    </row>
    <row r="58" spans="1:16" ht="20.100000000000001" customHeight="1">
      <c r="A58" s="198"/>
      <c r="B58" s="216" t="s">
        <v>158</v>
      </c>
      <c r="C58" s="200">
        <v>739</v>
      </c>
      <c r="D58" s="200">
        <v>311</v>
      </c>
      <c r="E58" s="200" t="s">
        <v>222</v>
      </c>
      <c r="F58" s="200" t="s">
        <v>222</v>
      </c>
      <c r="G58" s="200">
        <v>78</v>
      </c>
      <c r="H58" s="264">
        <v>350</v>
      </c>
      <c r="I58" s="200">
        <v>0</v>
      </c>
      <c r="J58" s="200">
        <v>739</v>
      </c>
      <c r="K58" s="200">
        <v>311</v>
      </c>
      <c r="L58" s="200" t="s">
        <v>222</v>
      </c>
      <c r="M58" s="200" t="s">
        <v>222</v>
      </c>
      <c r="N58" s="200">
        <v>78</v>
      </c>
      <c r="O58" s="200">
        <v>350</v>
      </c>
      <c r="P58" s="200">
        <v>19</v>
      </c>
    </row>
    <row r="59" spans="1:16" ht="20.100000000000001" customHeight="1">
      <c r="A59" s="198"/>
      <c r="B59" s="216" t="s">
        <v>159</v>
      </c>
      <c r="C59" s="200">
        <v>996</v>
      </c>
      <c r="D59" s="200">
        <v>224</v>
      </c>
      <c r="E59" s="200">
        <v>4</v>
      </c>
      <c r="F59" s="200" t="s">
        <v>222</v>
      </c>
      <c r="G59" s="200">
        <v>147</v>
      </c>
      <c r="H59" s="264">
        <v>621</v>
      </c>
      <c r="I59" s="200">
        <v>224</v>
      </c>
      <c r="J59" s="200">
        <v>772</v>
      </c>
      <c r="K59" s="200">
        <v>0</v>
      </c>
      <c r="L59" s="200">
        <v>4</v>
      </c>
      <c r="M59" s="200" t="s">
        <v>222</v>
      </c>
      <c r="N59" s="200">
        <v>147</v>
      </c>
      <c r="O59" s="200">
        <v>621</v>
      </c>
      <c r="P59" s="200">
        <v>7</v>
      </c>
    </row>
    <row r="60" spans="1:16" ht="20.100000000000001" customHeight="1">
      <c r="A60" s="202"/>
      <c r="B60" s="226" t="s">
        <v>160</v>
      </c>
      <c r="C60" s="204" t="s">
        <v>222</v>
      </c>
      <c r="D60" s="204" t="s">
        <v>222</v>
      </c>
      <c r="E60" s="204" t="s">
        <v>222</v>
      </c>
      <c r="F60" s="204" t="s">
        <v>222</v>
      </c>
      <c r="G60" s="204" t="s">
        <v>222</v>
      </c>
      <c r="H60" s="265" t="s">
        <v>222</v>
      </c>
      <c r="I60" s="204" t="s">
        <v>222</v>
      </c>
      <c r="J60" s="204">
        <v>0</v>
      </c>
      <c r="K60" s="204" t="s">
        <v>222</v>
      </c>
      <c r="L60" s="204" t="s">
        <v>222</v>
      </c>
      <c r="M60" s="204" t="s">
        <v>222</v>
      </c>
      <c r="N60" s="204" t="s">
        <v>222</v>
      </c>
      <c r="O60" s="204" t="s">
        <v>222</v>
      </c>
      <c r="P60" s="204">
        <v>19</v>
      </c>
    </row>
    <row r="61" spans="1:16" ht="20.100000000000001" customHeight="1">
      <c r="A61" s="221" t="s">
        <v>161</v>
      </c>
      <c r="B61" s="222"/>
      <c r="C61" s="223">
        <v>1828</v>
      </c>
      <c r="D61" s="223">
        <v>556</v>
      </c>
      <c r="E61" s="223">
        <v>4</v>
      </c>
      <c r="F61" s="223">
        <v>7</v>
      </c>
      <c r="G61" s="223">
        <v>160</v>
      </c>
      <c r="H61" s="270">
        <v>1101</v>
      </c>
      <c r="I61" s="223">
        <v>505</v>
      </c>
      <c r="J61" s="223">
        <v>1323</v>
      </c>
      <c r="K61" s="223">
        <v>51</v>
      </c>
      <c r="L61" s="223">
        <v>4</v>
      </c>
      <c r="M61" s="223">
        <v>7</v>
      </c>
      <c r="N61" s="223">
        <v>160</v>
      </c>
      <c r="O61" s="223">
        <v>1101</v>
      </c>
      <c r="P61" s="223">
        <v>34</v>
      </c>
    </row>
    <row r="62" spans="1:16" ht="20.100000000000001" customHeight="1">
      <c r="A62" s="198" t="s">
        <v>162</v>
      </c>
      <c r="B62" s="216"/>
      <c r="C62" s="200">
        <v>794</v>
      </c>
      <c r="D62" s="200">
        <v>51</v>
      </c>
      <c r="E62" s="200">
        <v>4</v>
      </c>
      <c r="F62" s="200">
        <v>0</v>
      </c>
      <c r="G62" s="200">
        <v>80</v>
      </c>
      <c r="H62" s="264">
        <v>659</v>
      </c>
      <c r="I62" s="200">
        <v>0</v>
      </c>
      <c r="J62" s="200">
        <v>794</v>
      </c>
      <c r="K62" s="200">
        <v>51</v>
      </c>
      <c r="L62" s="200">
        <v>4</v>
      </c>
      <c r="M62" s="200">
        <v>0</v>
      </c>
      <c r="N62" s="200">
        <v>80</v>
      </c>
      <c r="O62" s="200">
        <v>659</v>
      </c>
      <c r="P62" s="200">
        <v>30</v>
      </c>
    </row>
    <row r="63" spans="1:16" ht="20.100000000000001" customHeight="1">
      <c r="A63" s="198"/>
      <c r="B63" s="216" t="s">
        <v>163</v>
      </c>
      <c r="C63" s="200">
        <v>573</v>
      </c>
      <c r="D63" s="200">
        <v>51</v>
      </c>
      <c r="E63" s="200">
        <v>4</v>
      </c>
      <c r="F63" s="200" t="s">
        <v>222</v>
      </c>
      <c r="G63" s="200" t="s">
        <v>222</v>
      </c>
      <c r="H63" s="264">
        <v>518</v>
      </c>
      <c r="I63" s="200">
        <v>0</v>
      </c>
      <c r="J63" s="200">
        <v>573</v>
      </c>
      <c r="K63" s="200">
        <v>51</v>
      </c>
      <c r="L63" s="200">
        <v>4</v>
      </c>
      <c r="M63" s="200" t="s">
        <v>222</v>
      </c>
      <c r="N63" s="200" t="s">
        <v>222</v>
      </c>
      <c r="O63" s="200">
        <v>518</v>
      </c>
      <c r="P63" s="200">
        <v>19</v>
      </c>
    </row>
    <row r="64" spans="1:16" ht="20.100000000000001" customHeight="1">
      <c r="A64" s="198"/>
      <c r="B64" s="216" t="s">
        <v>164</v>
      </c>
      <c r="C64" s="200">
        <v>92</v>
      </c>
      <c r="D64" s="200" t="s">
        <v>222</v>
      </c>
      <c r="E64" s="200" t="s">
        <v>222</v>
      </c>
      <c r="F64" s="200" t="s">
        <v>222</v>
      </c>
      <c r="G64" s="200" t="s">
        <v>222</v>
      </c>
      <c r="H64" s="264">
        <v>92</v>
      </c>
      <c r="I64" s="200" t="s">
        <v>222</v>
      </c>
      <c r="J64" s="200">
        <v>92</v>
      </c>
      <c r="K64" s="200" t="s">
        <v>222</v>
      </c>
      <c r="L64" s="200" t="s">
        <v>222</v>
      </c>
      <c r="M64" s="200" t="s">
        <v>222</v>
      </c>
      <c r="N64" s="200" t="s">
        <v>222</v>
      </c>
      <c r="O64" s="200">
        <v>92</v>
      </c>
      <c r="P64" s="200">
        <v>11</v>
      </c>
    </row>
    <row r="65" spans="1:16" ht="20.100000000000001" customHeight="1">
      <c r="A65" s="227"/>
      <c r="B65" s="218" t="s">
        <v>165</v>
      </c>
      <c r="C65" s="212">
        <v>129</v>
      </c>
      <c r="D65" s="212" t="s">
        <v>222</v>
      </c>
      <c r="E65" s="212" t="s">
        <v>222</v>
      </c>
      <c r="F65" s="212" t="s">
        <v>222</v>
      </c>
      <c r="G65" s="212">
        <v>80</v>
      </c>
      <c r="H65" s="268">
        <v>49</v>
      </c>
      <c r="I65" s="212" t="s">
        <v>222</v>
      </c>
      <c r="J65" s="212">
        <v>129</v>
      </c>
      <c r="K65" s="212" t="s">
        <v>222</v>
      </c>
      <c r="L65" s="212" t="s">
        <v>222</v>
      </c>
      <c r="M65" s="212" t="s">
        <v>222</v>
      </c>
      <c r="N65" s="212">
        <v>80</v>
      </c>
      <c r="O65" s="212">
        <v>49</v>
      </c>
      <c r="P65" s="212" t="s">
        <v>222</v>
      </c>
    </row>
    <row r="66" spans="1:16" ht="20.100000000000001" customHeight="1">
      <c r="A66" s="198" t="s">
        <v>166</v>
      </c>
      <c r="B66" s="216"/>
      <c r="C66" s="200">
        <v>1034</v>
      </c>
      <c r="D66" s="200">
        <v>505</v>
      </c>
      <c r="E66" s="200">
        <v>0</v>
      </c>
      <c r="F66" s="200">
        <v>7</v>
      </c>
      <c r="G66" s="200">
        <v>80</v>
      </c>
      <c r="H66" s="264">
        <v>442</v>
      </c>
      <c r="I66" s="200">
        <v>505</v>
      </c>
      <c r="J66" s="200">
        <v>529</v>
      </c>
      <c r="K66" s="200">
        <v>0</v>
      </c>
      <c r="L66" s="200">
        <v>0</v>
      </c>
      <c r="M66" s="200">
        <v>7</v>
      </c>
      <c r="N66" s="200">
        <v>80</v>
      </c>
      <c r="O66" s="200">
        <v>442</v>
      </c>
      <c r="P66" s="200">
        <v>4</v>
      </c>
    </row>
    <row r="67" spans="1:16" ht="20.100000000000001" customHeight="1">
      <c r="A67" s="198"/>
      <c r="B67" s="216" t="s">
        <v>167</v>
      </c>
      <c r="C67" s="200">
        <v>635</v>
      </c>
      <c r="D67" s="200">
        <v>255</v>
      </c>
      <c r="E67" s="200" t="s">
        <v>222</v>
      </c>
      <c r="F67" s="200">
        <v>7</v>
      </c>
      <c r="G67" s="200">
        <v>35</v>
      </c>
      <c r="H67" s="264">
        <v>338</v>
      </c>
      <c r="I67" s="200">
        <v>255</v>
      </c>
      <c r="J67" s="200">
        <v>380</v>
      </c>
      <c r="K67" s="200">
        <v>0</v>
      </c>
      <c r="L67" s="200" t="s">
        <v>222</v>
      </c>
      <c r="M67" s="200">
        <v>7</v>
      </c>
      <c r="N67" s="200">
        <v>35</v>
      </c>
      <c r="O67" s="200">
        <v>338</v>
      </c>
      <c r="P67" s="200">
        <v>4</v>
      </c>
    </row>
    <row r="68" spans="1:16" ht="20.100000000000001" customHeight="1">
      <c r="A68" s="202"/>
      <c r="B68" s="226" t="s">
        <v>168</v>
      </c>
      <c r="C68" s="204">
        <v>399</v>
      </c>
      <c r="D68" s="204">
        <v>250</v>
      </c>
      <c r="E68" s="204" t="s">
        <v>222</v>
      </c>
      <c r="F68" s="204" t="s">
        <v>222</v>
      </c>
      <c r="G68" s="204">
        <v>45</v>
      </c>
      <c r="H68" s="265">
        <v>104</v>
      </c>
      <c r="I68" s="204">
        <v>250</v>
      </c>
      <c r="J68" s="204">
        <v>149</v>
      </c>
      <c r="K68" s="204">
        <v>0</v>
      </c>
      <c r="L68" s="204" t="s">
        <v>222</v>
      </c>
      <c r="M68" s="204" t="s">
        <v>222</v>
      </c>
      <c r="N68" s="204">
        <v>45</v>
      </c>
      <c r="O68" s="204">
        <v>104</v>
      </c>
      <c r="P68" s="204" t="s">
        <v>222</v>
      </c>
    </row>
    <row r="69" spans="1:16" ht="20.100000000000001" customHeight="1">
      <c r="A69" s="221" t="s">
        <v>169</v>
      </c>
      <c r="B69" s="222"/>
      <c r="C69" s="223">
        <v>1370</v>
      </c>
      <c r="D69" s="223">
        <v>266</v>
      </c>
      <c r="E69" s="223">
        <v>4</v>
      </c>
      <c r="F69" s="223" t="s">
        <v>222</v>
      </c>
      <c r="G69" s="223">
        <v>446</v>
      </c>
      <c r="H69" s="270">
        <v>654</v>
      </c>
      <c r="I69" s="223">
        <v>266</v>
      </c>
      <c r="J69" s="223">
        <v>1104</v>
      </c>
      <c r="K69" s="223">
        <v>0</v>
      </c>
      <c r="L69" s="223">
        <v>4</v>
      </c>
      <c r="M69" s="223" t="s">
        <v>222</v>
      </c>
      <c r="N69" s="223">
        <v>446</v>
      </c>
      <c r="O69" s="223">
        <v>654</v>
      </c>
      <c r="P69" s="223">
        <v>20</v>
      </c>
    </row>
    <row r="70" spans="1:16" ht="20.100000000000001" customHeight="1">
      <c r="A70" s="198" t="s">
        <v>87</v>
      </c>
      <c r="B70" s="216"/>
      <c r="C70" s="200">
        <v>1370</v>
      </c>
      <c r="D70" s="200">
        <v>266</v>
      </c>
      <c r="E70" s="200">
        <v>4</v>
      </c>
      <c r="F70" s="200">
        <v>0</v>
      </c>
      <c r="G70" s="200">
        <v>446</v>
      </c>
      <c r="H70" s="264">
        <v>654</v>
      </c>
      <c r="I70" s="200">
        <v>266</v>
      </c>
      <c r="J70" s="200">
        <v>1104</v>
      </c>
      <c r="K70" s="200">
        <v>0</v>
      </c>
      <c r="L70" s="200">
        <v>4</v>
      </c>
      <c r="M70" s="200">
        <v>0</v>
      </c>
      <c r="N70" s="200">
        <v>446</v>
      </c>
      <c r="O70" s="200">
        <v>654</v>
      </c>
      <c r="P70" s="200">
        <v>20</v>
      </c>
    </row>
    <row r="71" spans="1:16" ht="20.100000000000001" customHeight="1">
      <c r="A71" s="198"/>
      <c r="B71" s="216" t="s">
        <v>196</v>
      </c>
      <c r="C71" s="200">
        <v>399</v>
      </c>
      <c r="D71" s="200" t="s">
        <v>222</v>
      </c>
      <c r="E71" s="200" t="s">
        <v>222</v>
      </c>
      <c r="F71" s="200" t="s">
        <v>222</v>
      </c>
      <c r="G71" s="200">
        <v>121</v>
      </c>
      <c r="H71" s="264">
        <v>278</v>
      </c>
      <c r="I71" s="200" t="s">
        <v>222</v>
      </c>
      <c r="J71" s="200">
        <v>399</v>
      </c>
      <c r="K71" s="200" t="s">
        <v>222</v>
      </c>
      <c r="L71" s="200" t="s">
        <v>222</v>
      </c>
      <c r="M71" s="200" t="s">
        <v>222</v>
      </c>
      <c r="N71" s="200">
        <v>121</v>
      </c>
      <c r="O71" s="200">
        <v>278</v>
      </c>
      <c r="P71" s="200">
        <v>12</v>
      </c>
    </row>
    <row r="72" spans="1:16" ht="20.100000000000001" customHeight="1">
      <c r="A72" s="202"/>
      <c r="B72" s="226" t="s">
        <v>170</v>
      </c>
      <c r="C72" s="204">
        <v>971</v>
      </c>
      <c r="D72" s="204">
        <v>266</v>
      </c>
      <c r="E72" s="204">
        <v>4</v>
      </c>
      <c r="F72" s="204" t="s">
        <v>222</v>
      </c>
      <c r="G72" s="204">
        <v>325</v>
      </c>
      <c r="H72" s="265">
        <v>376</v>
      </c>
      <c r="I72" s="204">
        <v>266</v>
      </c>
      <c r="J72" s="204">
        <v>705</v>
      </c>
      <c r="K72" s="204">
        <v>0</v>
      </c>
      <c r="L72" s="204">
        <v>4</v>
      </c>
      <c r="M72" s="204" t="s">
        <v>222</v>
      </c>
      <c r="N72" s="204">
        <v>325</v>
      </c>
      <c r="O72" s="204">
        <v>376</v>
      </c>
      <c r="P72" s="204">
        <v>8</v>
      </c>
    </row>
    <row r="73" spans="1:16" ht="20.100000000000001" customHeight="1">
      <c r="A73" s="221" t="s">
        <v>171</v>
      </c>
      <c r="B73" s="222"/>
      <c r="C73" s="223">
        <v>1984</v>
      </c>
      <c r="D73" s="223">
        <v>355</v>
      </c>
      <c r="E73" s="223">
        <v>4</v>
      </c>
      <c r="F73" s="223">
        <v>15</v>
      </c>
      <c r="G73" s="223">
        <v>852</v>
      </c>
      <c r="H73" s="270">
        <v>758</v>
      </c>
      <c r="I73" s="223">
        <v>225</v>
      </c>
      <c r="J73" s="223">
        <v>1759</v>
      </c>
      <c r="K73" s="223">
        <v>130</v>
      </c>
      <c r="L73" s="223">
        <v>4</v>
      </c>
      <c r="M73" s="223">
        <v>15</v>
      </c>
      <c r="N73" s="223">
        <v>852</v>
      </c>
      <c r="O73" s="223">
        <v>758</v>
      </c>
      <c r="P73" s="223">
        <v>63</v>
      </c>
    </row>
    <row r="74" spans="1:16" ht="20.100000000000001" customHeight="1">
      <c r="A74" s="198" t="s">
        <v>172</v>
      </c>
      <c r="B74" s="216"/>
      <c r="C74" s="200">
        <v>1984</v>
      </c>
      <c r="D74" s="200">
        <v>355</v>
      </c>
      <c r="E74" s="200">
        <v>4</v>
      </c>
      <c r="F74" s="200">
        <v>15</v>
      </c>
      <c r="G74" s="200">
        <v>852</v>
      </c>
      <c r="H74" s="264">
        <v>758</v>
      </c>
      <c r="I74" s="200">
        <v>225</v>
      </c>
      <c r="J74" s="200">
        <v>1759</v>
      </c>
      <c r="K74" s="200">
        <v>130</v>
      </c>
      <c r="L74" s="200">
        <v>4</v>
      </c>
      <c r="M74" s="200">
        <v>15</v>
      </c>
      <c r="N74" s="200">
        <v>852</v>
      </c>
      <c r="O74" s="200">
        <v>758</v>
      </c>
      <c r="P74" s="200">
        <v>63</v>
      </c>
    </row>
    <row r="75" spans="1:16" ht="20.100000000000001" customHeight="1">
      <c r="A75" s="198"/>
      <c r="B75" s="216" t="s">
        <v>173</v>
      </c>
      <c r="C75" s="200">
        <v>844</v>
      </c>
      <c r="D75" s="200">
        <v>270</v>
      </c>
      <c r="E75" s="200">
        <v>4</v>
      </c>
      <c r="F75" s="200">
        <v>15</v>
      </c>
      <c r="G75" s="200">
        <v>100</v>
      </c>
      <c r="H75" s="264">
        <v>455</v>
      </c>
      <c r="I75" s="200">
        <v>225</v>
      </c>
      <c r="J75" s="200">
        <v>619</v>
      </c>
      <c r="K75" s="200">
        <v>45</v>
      </c>
      <c r="L75" s="200">
        <v>4</v>
      </c>
      <c r="M75" s="200">
        <v>15</v>
      </c>
      <c r="N75" s="200">
        <v>100</v>
      </c>
      <c r="O75" s="200">
        <v>455</v>
      </c>
      <c r="P75" s="200">
        <v>25</v>
      </c>
    </row>
    <row r="76" spans="1:16" ht="20.100000000000001" customHeight="1">
      <c r="A76" s="198"/>
      <c r="B76" s="216" t="s">
        <v>174</v>
      </c>
      <c r="C76" s="200">
        <v>617</v>
      </c>
      <c r="D76" s="200">
        <v>85</v>
      </c>
      <c r="E76" s="200" t="s">
        <v>222</v>
      </c>
      <c r="F76" s="200" t="s">
        <v>222</v>
      </c>
      <c r="G76" s="200">
        <v>491</v>
      </c>
      <c r="H76" s="264">
        <v>41</v>
      </c>
      <c r="I76" s="200">
        <v>0</v>
      </c>
      <c r="J76" s="200">
        <v>617</v>
      </c>
      <c r="K76" s="200">
        <v>85</v>
      </c>
      <c r="L76" s="200" t="s">
        <v>222</v>
      </c>
      <c r="M76" s="200" t="s">
        <v>222</v>
      </c>
      <c r="N76" s="200">
        <v>491</v>
      </c>
      <c r="O76" s="200">
        <v>41</v>
      </c>
      <c r="P76" s="200" t="s">
        <v>222</v>
      </c>
    </row>
    <row r="77" spans="1:16" ht="20.100000000000001" customHeight="1">
      <c r="A77" s="202"/>
      <c r="B77" s="226" t="s">
        <v>175</v>
      </c>
      <c r="C77" s="204">
        <v>523</v>
      </c>
      <c r="D77" s="204" t="s">
        <v>222</v>
      </c>
      <c r="E77" s="204" t="s">
        <v>222</v>
      </c>
      <c r="F77" s="204" t="s">
        <v>222</v>
      </c>
      <c r="G77" s="204">
        <v>261</v>
      </c>
      <c r="H77" s="265">
        <v>262</v>
      </c>
      <c r="I77" s="204" t="s">
        <v>222</v>
      </c>
      <c r="J77" s="204">
        <v>523</v>
      </c>
      <c r="K77" s="204" t="s">
        <v>222</v>
      </c>
      <c r="L77" s="204" t="s">
        <v>222</v>
      </c>
      <c r="M77" s="204" t="s">
        <v>222</v>
      </c>
      <c r="N77" s="204">
        <v>261</v>
      </c>
      <c r="O77" s="204">
        <v>262</v>
      </c>
      <c r="P77" s="204">
        <v>38</v>
      </c>
    </row>
  </sheetData>
  <sheetProtection formatCells="0"/>
  <mergeCells count="8">
    <mergeCell ref="A2:A4"/>
    <mergeCell ref="B2:B4"/>
    <mergeCell ref="C2:H2"/>
    <mergeCell ref="I2:O2"/>
    <mergeCell ref="P2:P4"/>
    <mergeCell ref="C3:H3"/>
    <mergeCell ref="I3:I4"/>
    <mergeCell ref="J3:O3"/>
  </mergeCells>
  <phoneticPr fontId="3"/>
  <conditionalFormatting sqref="I16 L16 N16:O16">
    <cfRule type="expression" dxfId="14" priority="23">
      <formula>I16&lt;&gt;SUM(I18:I20,I22,I26)</formula>
    </cfRule>
  </conditionalFormatting>
  <conditionalFormatting sqref="I61:L61 N61:O61">
    <cfRule type="expression" dxfId="13" priority="26">
      <formula>I61&lt;&gt;SUM(I63:I65,I67:I68)</formula>
    </cfRule>
  </conditionalFormatting>
  <conditionalFormatting sqref="J6 L6 N6:O6">
    <cfRule type="expression" dxfId="12" priority="29">
      <formula>J6&lt;&gt;SUM(J7:J15)</formula>
    </cfRule>
  </conditionalFormatting>
  <conditionalFormatting sqref="J17 L17 N17:O17">
    <cfRule type="expression" dxfId="11" priority="21">
      <formula>J17&lt;&gt;SUM(J$18:J$20)</formula>
    </cfRule>
  </conditionalFormatting>
  <conditionalFormatting sqref="J29 L29 N29:O29">
    <cfRule type="expression" dxfId="10" priority="28">
      <formula>J29&lt;&gt;SUM(J30,J32:J35)</formula>
    </cfRule>
  </conditionalFormatting>
  <conditionalFormatting sqref="J36 L36 N36:O36">
    <cfRule type="expression" dxfId="9" priority="27">
      <formula>J36&lt;&gt;SUM(J38:J43)</formula>
    </cfRule>
  </conditionalFormatting>
  <conditionalFormatting sqref="J44 L44 N44:O44">
    <cfRule type="expression" dxfId="8" priority="22">
      <formula>J44&lt;&gt;SUM(J46,J47,J52,J57)</formula>
    </cfRule>
  </conditionalFormatting>
  <conditionalFormatting sqref="J45 L45 N45:O45">
    <cfRule type="expression" dxfId="7" priority="19">
      <formula>J45&lt;&gt;SUM(J$46:J$47)</formula>
    </cfRule>
  </conditionalFormatting>
  <conditionalFormatting sqref="J51 L51 N51:O51">
    <cfRule type="expression" dxfId="6" priority="18">
      <formula>J51&lt;&gt;SUM(J$52,J$57)</formula>
    </cfRule>
  </conditionalFormatting>
  <conditionalFormatting sqref="J69 L69 N69:O69">
    <cfRule type="expression" dxfId="5" priority="25">
      <formula>J69&lt;&gt;SUM(J71:J72)</formula>
    </cfRule>
  </conditionalFormatting>
  <conditionalFormatting sqref="J73 L73 N73:O73">
    <cfRule type="expression" dxfId="4" priority="24">
      <formula>J73&lt;&gt;SUM(J75:J77)</formula>
    </cfRule>
  </conditionalFormatting>
  <conditionalFormatting sqref="J5:L5 N5:O5">
    <cfRule type="expression" dxfId="3" priority="30">
      <formula>J5&lt;&gt;SUM(J6,#REF!,#REF!,J29,J36,#REF!,#REF!,J61,J69,J73)</formula>
    </cfRule>
  </conditionalFormatting>
  <pageMargins left="0.59055118110236227" right="0" top="0.39370078740157483" bottom="0.39370078740157483" header="0.19685039370078741" footer="0.19685039370078741"/>
  <pageSetup paperSize="9" scale="50" firstPageNumber="6" fitToHeight="2" orientation="portrait" useFirstPageNumber="1" horizontalDpi="300" verticalDpi="300" r:id="rId1"/>
  <headerFooter scaleWithDoc="0" alignWithMargins="0">
    <oddFooter>&amp;C&amp;14&amp;P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L82"/>
  <sheetViews>
    <sheetView workbookViewId="0"/>
  </sheetViews>
  <sheetFormatPr defaultColWidth="11.625" defaultRowHeight="20.100000000000001" customHeight="1"/>
  <cols>
    <col min="1" max="1" width="15.5" style="228" customWidth="1"/>
    <col min="2" max="3" width="15.625" style="173" customWidth="1"/>
    <col min="4" max="4" width="12.625" style="173" customWidth="1" collapsed="1"/>
    <col min="5" max="6" width="12.625" style="173" customWidth="1"/>
    <col min="7" max="7" width="12.625" style="173" customWidth="1" collapsed="1"/>
    <col min="8" max="12" width="12.625" style="173" customWidth="1"/>
    <col min="13" max="16384" width="11.625" style="1"/>
  </cols>
  <sheetData>
    <row r="1" spans="1:12" ht="24.95" customHeight="1">
      <c r="A1" s="172" t="s">
        <v>180</v>
      </c>
      <c r="I1" s="174"/>
      <c r="J1" s="174"/>
      <c r="K1" s="175" t="s">
        <v>227</v>
      </c>
      <c r="L1" s="175"/>
    </row>
    <row r="2" spans="1:12" ht="20.100000000000001" customHeight="1">
      <c r="A2" s="176" t="s">
        <v>116</v>
      </c>
      <c r="B2" s="176" t="s">
        <v>117</v>
      </c>
      <c r="C2" s="181" t="s">
        <v>262</v>
      </c>
      <c r="D2" s="177" t="s">
        <v>41</v>
      </c>
      <c r="E2" s="178"/>
      <c r="F2" s="179"/>
      <c r="G2" s="177" t="s">
        <v>42</v>
      </c>
      <c r="H2" s="178"/>
      <c r="I2" s="179"/>
      <c r="J2" s="177" t="s">
        <v>43</v>
      </c>
      <c r="K2" s="178"/>
      <c r="L2" s="179"/>
    </row>
    <row r="3" spans="1:12" s="3" customFormat="1" ht="29.25" customHeight="1">
      <c r="A3" s="182"/>
      <c r="B3" s="182"/>
      <c r="C3" s="185"/>
      <c r="D3" s="176" t="s">
        <v>67</v>
      </c>
      <c r="E3" s="181" t="s">
        <v>198</v>
      </c>
      <c r="F3" s="181" t="s">
        <v>199</v>
      </c>
      <c r="G3" s="176" t="s">
        <v>67</v>
      </c>
      <c r="H3" s="181" t="s">
        <v>198</v>
      </c>
      <c r="I3" s="181" t="s">
        <v>199</v>
      </c>
      <c r="J3" s="176" t="s">
        <v>67</v>
      </c>
      <c r="K3" s="181" t="s">
        <v>198</v>
      </c>
      <c r="L3" s="181" t="s">
        <v>199</v>
      </c>
    </row>
    <row r="4" spans="1:12" s="3" customFormat="1" ht="29.25" customHeight="1">
      <c r="A4" s="186"/>
      <c r="B4" s="186"/>
      <c r="C4" s="191"/>
      <c r="D4" s="186"/>
      <c r="E4" s="191"/>
      <c r="F4" s="191"/>
      <c r="G4" s="186"/>
      <c r="H4" s="191"/>
      <c r="I4" s="191"/>
      <c r="J4" s="186"/>
      <c r="K4" s="191"/>
      <c r="L4" s="191"/>
    </row>
    <row r="5" spans="1:12" s="3" customFormat="1" ht="19.5" customHeight="1">
      <c r="A5" s="192" t="s">
        <v>120</v>
      </c>
      <c r="B5" s="193"/>
      <c r="C5" s="229">
        <v>5337</v>
      </c>
      <c r="D5" s="229">
        <v>341</v>
      </c>
      <c r="E5" s="230">
        <v>6.38935731684467</v>
      </c>
      <c r="F5" s="230">
        <v>156.51026392961876</v>
      </c>
      <c r="G5" s="229">
        <v>5238</v>
      </c>
      <c r="H5" s="230">
        <v>98.145025295109605</v>
      </c>
      <c r="I5" s="230">
        <v>10.189003436426116</v>
      </c>
      <c r="J5" s="229">
        <v>2883</v>
      </c>
      <c r="K5" s="230">
        <v>54.019111860595835</v>
      </c>
      <c r="L5" s="230">
        <v>18.511966701352758</v>
      </c>
    </row>
    <row r="6" spans="1:12" s="3" customFormat="1" ht="20.100000000000001" customHeight="1">
      <c r="A6" s="231" t="s">
        <v>264</v>
      </c>
      <c r="B6" s="231"/>
      <c r="C6" s="231"/>
      <c r="D6" s="231"/>
      <c r="E6" s="231"/>
      <c r="F6" s="231"/>
      <c r="G6" s="231"/>
      <c r="H6" s="231"/>
      <c r="I6" s="231"/>
      <c r="J6" s="231"/>
      <c r="K6" s="231"/>
      <c r="L6" s="231"/>
    </row>
    <row r="7" spans="1:12" ht="20.100000000000001" customHeight="1">
      <c r="A7" s="176" t="s">
        <v>116</v>
      </c>
      <c r="B7" s="176" t="s">
        <v>117</v>
      </c>
      <c r="C7" s="181" t="s">
        <v>263</v>
      </c>
      <c r="D7" s="177" t="s">
        <v>41</v>
      </c>
      <c r="E7" s="178"/>
      <c r="F7" s="179"/>
      <c r="G7" s="177" t="s">
        <v>42</v>
      </c>
      <c r="H7" s="178"/>
      <c r="I7" s="179"/>
      <c r="J7" s="177" t="s">
        <v>43</v>
      </c>
      <c r="K7" s="178"/>
      <c r="L7" s="179"/>
    </row>
    <row r="8" spans="1:12" ht="29.25" customHeight="1">
      <c r="A8" s="182"/>
      <c r="B8" s="182"/>
      <c r="C8" s="185"/>
      <c r="D8" s="176" t="s">
        <v>67</v>
      </c>
      <c r="E8" s="181" t="s">
        <v>198</v>
      </c>
      <c r="F8" s="181" t="s">
        <v>199</v>
      </c>
      <c r="G8" s="176" t="s">
        <v>67</v>
      </c>
      <c r="H8" s="181" t="s">
        <v>198</v>
      </c>
      <c r="I8" s="181" t="s">
        <v>199</v>
      </c>
      <c r="J8" s="176" t="s">
        <v>67</v>
      </c>
      <c r="K8" s="181" t="s">
        <v>198</v>
      </c>
      <c r="L8" s="181" t="s">
        <v>199</v>
      </c>
    </row>
    <row r="9" spans="1:12" ht="29.25" customHeight="1">
      <c r="A9" s="186"/>
      <c r="B9" s="186"/>
      <c r="C9" s="191"/>
      <c r="D9" s="186"/>
      <c r="E9" s="191"/>
      <c r="F9" s="191"/>
      <c r="G9" s="186"/>
      <c r="H9" s="191"/>
      <c r="I9" s="191"/>
      <c r="J9" s="186"/>
      <c r="K9" s="191"/>
      <c r="L9" s="191"/>
    </row>
    <row r="10" spans="1:12" ht="20.100000000000001" customHeight="1">
      <c r="A10" s="198" t="s">
        <v>121</v>
      </c>
      <c r="B10" s="216" t="s">
        <v>121</v>
      </c>
      <c r="C10" s="232">
        <v>1492282</v>
      </c>
      <c r="D10" s="232">
        <v>109</v>
      </c>
      <c r="E10" s="233">
        <v>7.3042494649134682</v>
      </c>
      <c r="F10" s="233">
        <v>136.90660550458716</v>
      </c>
      <c r="G10" s="232">
        <v>1659</v>
      </c>
      <c r="H10" s="233">
        <v>111.1720170852426</v>
      </c>
      <c r="I10" s="233">
        <v>8.9950693188667863</v>
      </c>
      <c r="J10" s="232">
        <v>887</v>
      </c>
      <c r="K10" s="233">
        <v>59.439167664020609</v>
      </c>
      <c r="L10" s="233">
        <v>16.823923337091319</v>
      </c>
    </row>
    <row r="11" spans="1:12" ht="20.100000000000001" customHeight="1">
      <c r="A11" s="198"/>
      <c r="B11" s="199" t="s">
        <v>93</v>
      </c>
      <c r="C11" s="200">
        <v>210191</v>
      </c>
      <c r="D11" s="200">
        <v>7</v>
      </c>
      <c r="E11" s="234">
        <v>3.3303043422411043</v>
      </c>
      <c r="F11" s="234">
        <v>300.27285714285716</v>
      </c>
      <c r="G11" s="200">
        <v>252</v>
      </c>
      <c r="H11" s="234">
        <v>119.89095632067976</v>
      </c>
      <c r="I11" s="234">
        <v>8.3409126984126996</v>
      </c>
      <c r="J11" s="200">
        <v>150</v>
      </c>
      <c r="K11" s="234">
        <v>71.36366447659509</v>
      </c>
      <c r="L11" s="234">
        <v>14.012733333333333</v>
      </c>
    </row>
    <row r="12" spans="1:12" ht="20.100000000000001" customHeight="1">
      <c r="A12" s="198"/>
      <c r="B12" s="199" t="s">
        <v>94</v>
      </c>
      <c r="C12" s="200">
        <v>135956</v>
      </c>
      <c r="D12" s="200">
        <v>8</v>
      </c>
      <c r="E12" s="234">
        <v>5.8842566712760007</v>
      </c>
      <c r="F12" s="234">
        <v>169.94499999999999</v>
      </c>
      <c r="G12" s="200">
        <v>166</v>
      </c>
      <c r="H12" s="234">
        <v>122.09832592897702</v>
      </c>
      <c r="I12" s="234">
        <v>8.1901204819277105</v>
      </c>
      <c r="J12" s="200">
        <v>87</v>
      </c>
      <c r="K12" s="234">
        <v>63.99129130012652</v>
      </c>
      <c r="L12" s="234">
        <v>15.627126436781609</v>
      </c>
    </row>
    <row r="13" spans="1:12" ht="20.100000000000001" customHeight="1">
      <c r="A13" s="198"/>
      <c r="B13" s="201" t="s">
        <v>95</v>
      </c>
      <c r="C13" s="200">
        <v>110077</v>
      </c>
      <c r="D13" s="200">
        <v>9</v>
      </c>
      <c r="E13" s="234">
        <v>8.1760949153774174</v>
      </c>
      <c r="F13" s="234">
        <v>122.30777777777777</v>
      </c>
      <c r="G13" s="200">
        <v>117</v>
      </c>
      <c r="H13" s="234">
        <v>106.28923389990642</v>
      </c>
      <c r="I13" s="234">
        <v>9.4082905982905984</v>
      </c>
      <c r="J13" s="200">
        <v>57</v>
      </c>
      <c r="K13" s="234">
        <v>51.781934464056974</v>
      </c>
      <c r="L13" s="234">
        <v>19.31175438596491</v>
      </c>
    </row>
    <row r="14" spans="1:12" ht="20.100000000000001" customHeight="1">
      <c r="A14" s="198"/>
      <c r="B14" s="201" t="s">
        <v>96</v>
      </c>
      <c r="C14" s="200">
        <v>92516</v>
      </c>
      <c r="D14" s="200">
        <v>9</v>
      </c>
      <c r="E14" s="234">
        <v>9.7280470405119122</v>
      </c>
      <c r="F14" s="234">
        <v>102.79555555555555</v>
      </c>
      <c r="G14" s="200">
        <v>100</v>
      </c>
      <c r="H14" s="234">
        <v>108.08941156124345</v>
      </c>
      <c r="I14" s="234">
        <v>9.2515999999999998</v>
      </c>
      <c r="J14" s="200">
        <v>60</v>
      </c>
      <c r="K14" s="234">
        <v>64.853646936746074</v>
      </c>
      <c r="L14" s="234">
        <v>15.419333333333334</v>
      </c>
    </row>
    <row r="15" spans="1:12" ht="20.100000000000001" customHeight="1">
      <c r="A15" s="198"/>
      <c r="B15" s="201" t="s">
        <v>97</v>
      </c>
      <c r="C15" s="200">
        <v>153535</v>
      </c>
      <c r="D15" s="200">
        <v>9</v>
      </c>
      <c r="E15" s="234">
        <v>5.8618556029569806</v>
      </c>
      <c r="F15" s="234">
        <v>170.59444444444446</v>
      </c>
      <c r="G15" s="200">
        <v>134</v>
      </c>
      <c r="H15" s="234">
        <v>87.276516755137266</v>
      </c>
      <c r="I15" s="234">
        <v>11.457835820895523</v>
      </c>
      <c r="J15" s="200">
        <v>76</v>
      </c>
      <c r="K15" s="234">
        <v>49.500113980525612</v>
      </c>
      <c r="L15" s="234">
        <v>20.201973684210529</v>
      </c>
    </row>
    <row r="16" spans="1:12" ht="20.100000000000001" customHeight="1">
      <c r="A16" s="198"/>
      <c r="B16" s="201" t="s">
        <v>98</v>
      </c>
      <c r="C16" s="200">
        <v>206384</v>
      </c>
      <c r="D16" s="200">
        <v>6</v>
      </c>
      <c r="E16" s="234">
        <v>2.9072021086905964</v>
      </c>
      <c r="F16" s="234">
        <v>343.97333333333336</v>
      </c>
      <c r="G16" s="200">
        <v>184</v>
      </c>
      <c r="H16" s="234">
        <v>89.154197999844953</v>
      </c>
      <c r="I16" s="234">
        <v>11.216521739130435</v>
      </c>
      <c r="J16" s="200">
        <v>105</v>
      </c>
      <c r="K16" s="234">
        <v>50.876036902085438</v>
      </c>
      <c r="L16" s="234">
        <v>19.655619047619048</v>
      </c>
    </row>
    <row r="17" spans="1:12" ht="20.100000000000001" customHeight="1">
      <c r="A17" s="198"/>
      <c r="B17" s="201" t="s">
        <v>99</v>
      </c>
      <c r="C17" s="200">
        <v>204110</v>
      </c>
      <c r="D17" s="200">
        <v>20</v>
      </c>
      <c r="E17" s="234">
        <v>9.7986379893194844</v>
      </c>
      <c r="F17" s="234">
        <v>102.05500000000001</v>
      </c>
      <c r="G17" s="200">
        <v>160</v>
      </c>
      <c r="H17" s="234">
        <v>78.389103914555875</v>
      </c>
      <c r="I17" s="234">
        <v>12.756875000000001</v>
      </c>
      <c r="J17" s="200">
        <v>94</v>
      </c>
      <c r="K17" s="234">
        <v>46.053598549801578</v>
      </c>
      <c r="L17" s="234">
        <v>21.713829787234044</v>
      </c>
    </row>
    <row r="18" spans="1:12" ht="20.100000000000001" customHeight="1">
      <c r="A18" s="198"/>
      <c r="B18" s="201" t="s">
        <v>100</v>
      </c>
      <c r="C18" s="200">
        <v>149596</v>
      </c>
      <c r="D18" s="200">
        <v>24</v>
      </c>
      <c r="E18" s="234">
        <v>16.043209711489613</v>
      </c>
      <c r="F18" s="234">
        <v>62.331666666666671</v>
      </c>
      <c r="G18" s="200">
        <v>358</v>
      </c>
      <c r="H18" s="234">
        <v>239.31121152972003</v>
      </c>
      <c r="I18" s="234">
        <v>4.1786592178770947</v>
      </c>
      <c r="J18" s="200">
        <v>170</v>
      </c>
      <c r="K18" s="234">
        <v>113.63940212305141</v>
      </c>
      <c r="L18" s="234">
        <v>8.7997647058823532</v>
      </c>
    </row>
    <row r="19" spans="1:12" ht="20.100000000000001" customHeight="1">
      <c r="A19" s="202"/>
      <c r="B19" s="203" t="s">
        <v>101</v>
      </c>
      <c r="C19" s="204">
        <v>229917</v>
      </c>
      <c r="D19" s="204">
        <v>17</v>
      </c>
      <c r="E19" s="235">
        <v>7.3939726075061873</v>
      </c>
      <c r="F19" s="235">
        <v>135.24529411764706</v>
      </c>
      <c r="G19" s="204">
        <v>188</v>
      </c>
      <c r="H19" s="235">
        <v>81.768638247715487</v>
      </c>
      <c r="I19" s="235">
        <v>12.229627659574469</v>
      </c>
      <c r="J19" s="204">
        <v>88</v>
      </c>
      <c r="K19" s="235">
        <v>38.274681732973207</v>
      </c>
      <c r="L19" s="235">
        <v>26.12693181818182</v>
      </c>
    </row>
    <row r="20" spans="1:12" ht="20.100000000000001" customHeight="1">
      <c r="A20" s="205" t="s">
        <v>106</v>
      </c>
      <c r="B20" s="206"/>
      <c r="C20" s="197">
        <v>1726903</v>
      </c>
      <c r="D20" s="197">
        <v>87</v>
      </c>
      <c r="E20" s="236">
        <v>5.0379204854007433</v>
      </c>
      <c r="F20" s="236">
        <v>198.49459770114944</v>
      </c>
      <c r="G20" s="197">
        <v>1849</v>
      </c>
      <c r="H20" s="236">
        <v>107.07028709776982</v>
      </c>
      <c r="I20" s="236">
        <v>9.3396592752839371</v>
      </c>
      <c r="J20" s="197">
        <v>968</v>
      </c>
      <c r="K20" s="236">
        <v>56.054103791585284</v>
      </c>
      <c r="L20" s="236">
        <v>17.839907024793387</v>
      </c>
    </row>
    <row r="21" spans="1:12" ht="20.100000000000001" customHeight="1">
      <c r="A21" s="207" t="s">
        <v>182</v>
      </c>
      <c r="B21" s="208"/>
      <c r="C21" s="217">
        <v>1029364</v>
      </c>
      <c r="D21" s="217">
        <v>51</v>
      </c>
      <c r="E21" s="237">
        <v>4.9545156038097318</v>
      </c>
      <c r="F21" s="237">
        <v>201.83607843137256</v>
      </c>
      <c r="G21" s="217">
        <v>1199</v>
      </c>
      <c r="H21" s="237">
        <v>116.47969037191898</v>
      </c>
      <c r="I21" s="237">
        <v>8.5851876563803167</v>
      </c>
      <c r="J21" s="217">
        <v>589</v>
      </c>
      <c r="K21" s="237">
        <v>57.219797855763368</v>
      </c>
      <c r="L21" s="237">
        <v>17.476468590831917</v>
      </c>
    </row>
    <row r="22" spans="1:12" ht="20.100000000000001" customHeight="1">
      <c r="A22" s="238" t="s">
        <v>122</v>
      </c>
      <c r="B22" s="211" t="s">
        <v>122</v>
      </c>
      <c r="C22" s="212">
        <v>454123</v>
      </c>
      <c r="D22" s="212">
        <v>23</v>
      </c>
      <c r="E22" s="239">
        <v>5.0647071388148142</v>
      </c>
      <c r="F22" s="240">
        <v>197.44478260869565</v>
      </c>
      <c r="G22" s="212">
        <v>494</v>
      </c>
      <c r="H22" s="239">
        <v>108.78110115541385</v>
      </c>
      <c r="I22" s="240">
        <v>9.1927732793522257</v>
      </c>
      <c r="J22" s="212">
        <v>237</v>
      </c>
      <c r="K22" s="239">
        <v>52.188503995613523</v>
      </c>
      <c r="L22" s="240">
        <v>19.161308016877637</v>
      </c>
    </row>
    <row r="23" spans="1:12" ht="20.100000000000001" customHeight="1">
      <c r="A23" s="241" t="s">
        <v>123</v>
      </c>
      <c r="B23" s="214" t="s">
        <v>123</v>
      </c>
      <c r="C23" s="215">
        <v>482716</v>
      </c>
      <c r="D23" s="215">
        <v>25</v>
      </c>
      <c r="E23" s="242">
        <v>5.1790286628162319</v>
      </c>
      <c r="F23" s="242">
        <v>193.0864</v>
      </c>
      <c r="G23" s="215">
        <v>552</v>
      </c>
      <c r="H23" s="242">
        <v>114.35295287498239</v>
      </c>
      <c r="I23" s="242">
        <v>8.7448550724637677</v>
      </c>
      <c r="J23" s="215">
        <v>270</v>
      </c>
      <c r="K23" s="242">
        <v>55.933509558415302</v>
      </c>
      <c r="L23" s="242">
        <v>17.878370370370373</v>
      </c>
    </row>
    <row r="24" spans="1:12" ht="20.100000000000001" customHeight="1">
      <c r="A24" s="198" t="s">
        <v>124</v>
      </c>
      <c r="B24" s="216" t="s">
        <v>125</v>
      </c>
      <c r="C24" s="200">
        <v>92525</v>
      </c>
      <c r="D24" s="200">
        <v>3</v>
      </c>
      <c r="E24" s="234">
        <v>3.2423669278573355</v>
      </c>
      <c r="F24" s="234">
        <v>308.41666666666669</v>
      </c>
      <c r="G24" s="200">
        <v>153</v>
      </c>
      <c r="H24" s="234">
        <v>165.36071332072413</v>
      </c>
      <c r="I24" s="234">
        <v>6.0473856209150325</v>
      </c>
      <c r="J24" s="200">
        <v>82</v>
      </c>
      <c r="K24" s="234">
        <v>88.624696028100516</v>
      </c>
      <c r="L24" s="234">
        <v>11.283536585365853</v>
      </c>
    </row>
    <row r="25" spans="1:12" ht="20.100000000000001" customHeight="1">
      <c r="A25" s="207" t="s">
        <v>183</v>
      </c>
      <c r="B25" s="208"/>
      <c r="C25" s="217">
        <v>697539</v>
      </c>
      <c r="D25" s="217">
        <v>36</v>
      </c>
      <c r="E25" s="237">
        <v>5.1610017504397607</v>
      </c>
      <c r="F25" s="237">
        <v>193.76083333333332</v>
      </c>
      <c r="G25" s="217">
        <v>650</v>
      </c>
      <c r="H25" s="237">
        <v>93.184753827384554</v>
      </c>
      <c r="I25" s="237">
        <v>10.73136923076923</v>
      </c>
      <c r="J25" s="217">
        <v>379</v>
      </c>
      <c r="K25" s="237">
        <v>54.333879539351926</v>
      </c>
      <c r="L25" s="237">
        <v>18.404722955145118</v>
      </c>
    </row>
    <row r="26" spans="1:12" ht="20.100000000000001" customHeight="1">
      <c r="A26" s="198" t="s">
        <v>126</v>
      </c>
      <c r="B26" s="216"/>
      <c r="C26" s="200">
        <v>371813</v>
      </c>
      <c r="D26" s="200">
        <v>19</v>
      </c>
      <c r="E26" s="234">
        <v>5.1100956663699222</v>
      </c>
      <c r="F26" s="234">
        <v>195.69105263157894</v>
      </c>
      <c r="G26" s="200">
        <v>338</v>
      </c>
      <c r="H26" s="234">
        <v>90.90591238068599</v>
      </c>
      <c r="I26" s="234">
        <v>11.000384615384615</v>
      </c>
      <c r="J26" s="200">
        <v>197</v>
      </c>
      <c r="K26" s="234">
        <v>52.983623488151302</v>
      </c>
      <c r="L26" s="234">
        <v>18.873756345177664</v>
      </c>
    </row>
    <row r="27" spans="1:12" ht="20.100000000000001" customHeight="1">
      <c r="A27" s="198"/>
      <c r="B27" s="216" t="s">
        <v>127</v>
      </c>
      <c r="C27" s="200">
        <v>195005</v>
      </c>
      <c r="D27" s="200">
        <v>10</v>
      </c>
      <c r="E27" s="234">
        <v>5.1280736391374582</v>
      </c>
      <c r="F27" s="234">
        <v>195.005</v>
      </c>
      <c r="G27" s="200">
        <v>187</v>
      </c>
      <c r="H27" s="234">
        <v>95.89497705187047</v>
      </c>
      <c r="I27" s="234">
        <v>10.42807486631016</v>
      </c>
      <c r="J27" s="200">
        <v>113</v>
      </c>
      <c r="K27" s="234">
        <v>57.947232122253276</v>
      </c>
      <c r="L27" s="234">
        <v>17.257079646017697</v>
      </c>
    </row>
    <row r="28" spans="1:12" ht="20.100000000000001" customHeight="1">
      <c r="A28" s="198"/>
      <c r="B28" s="216" t="s">
        <v>128</v>
      </c>
      <c r="C28" s="200">
        <v>148952</v>
      </c>
      <c r="D28" s="200">
        <v>8</v>
      </c>
      <c r="E28" s="234">
        <v>5.3708577259788388</v>
      </c>
      <c r="F28" s="234">
        <v>186.19</v>
      </c>
      <c r="G28" s="200">
        <v>126</v>
      </c>
      <c r="H28" s="234">
        <v>84.591009184166708</v>
      </c>
      <c r="I28" s="234">
        <v>11.821587301587302</v>
      </c>
      <c r="J28" s="200">
        <v>75</v>
      </c>
      <c r="K28" s="234">
        <v>50.351791181051617</v>
      </c>
      <c r="L28" s="234">
        <v>19.860266666666668</v>
      </c>
    </row>
    <row r="29" spans="1:12" ht="20.100000000000001" customHeight="1">
      <c r="A29" s="198"/>
      <c r="B29" s="218" t="s">
        <v>129</v>
      </c>
      <c r="C29" s="212">
        <v>27856</v>
      </c>
      <c r="D29" s="212">
        <v>1</v>
      </c>
      <c r="E29" s="240">
        <v>3.5898908673176337</v>
      </c>
      <c r="F29" s="240">
        <v>278.56</v>
      </c>
      <c r="G29" s="212">
        <v>25</v>
      </c>
      <c r="H29" s="240">
        <v>89.747271682940834</v>
      </c>
      <c r="I29" s="240">
        <v>11.1424</v>
      </c>
      <c r="J29" s="212">
        <v>9</v>
      </c>
      <c r="K29" s="240">
        <v>32.309017805858701</v>
      </c>
      <c r="L29" s="240">
        <v>30.951111111111114</v>
      </c>
    </row>
    <row r="30" spans="1:12" ht="20.100000000000001" customHeight="1">
      <c r="A30" s="219" t="s">
        <v>130</v>
      </c>
      <c r="B30" s="220"/>
      <c r="C30" s="200">
        <v>325726</v>
      </c>
      <c r="D30" s="200">
        <v>17</v>
      </c>
      <c r="E30" s="234">
        <v>5.2191105407612532</v>
      </c>
      <c r="F30" s="234">
        <v>191.60352941176473</v>
      </c>
      <c r="G30" s="200">
        <v>312</v>
      </c>
      <c r="H30" s="234">
        <v>95.786028748088881</v>
      </c>
      <c r="I30" s="234">
        <v>10.439935897435898</v>
      </c>
      <c r="J30" s="200">
        <v>182</v>
      </c>
      <c r="K30" s="234">
        <v>55.875183436385178</v>
      </c>
      <c r="L30" s="234">
        <v>17.897032967032967</v>
      </c>
    </row>
    <row r="31" spans="1:12" ht="20.100000000000001" customHeight="1">
      <c r="A31" s="198"/>
      <c r="B31" s="216" t="s">
        <v>131</v>
      </c>
      <c r="C31" s="200">
        <v>220927</v>
      </c>
      <c r="D31" s="200">
        <v>7</v>
      </c>
      <c r="E31" s="234">
        <v>3.1684674123126642</v>
      </c>
      <c r="F31" s="234">
        <v>315.61</v>
      </c>
      <c r="G31" s="200">
        <v>229</v>
      </c>
      <c r="H31" s="234">
        <v>103.65414820280002</v>
      </c>
      <c r="I31" s="234">
        <v>9.6474672489082973</v>
      </c>
      <c r="J31" s="200">
        <v>133</v>
      </c>
      <c r="K31" s="234">
        <v>60.20088083394063</v>
      </c>
      <c r="L31" s="234">
        <v>16.611052631578946</v>
      </c>
    </row>
    <row r="32" spans="1:12" ht="20.100000000000001" customHeight="1">
      <c r="A32" s="198"/>
      <c r="B32" s="216" t="s">
        <v>132</v>
      </c>
      <c r="C32" s="200">
        <v>104799</v>
      </c>
      <c r="D32" s="200">
        <v>10</v>
      </c>
      <c r="E32" s="234">
        <v>9.5420757831658705</v>
      </c>
      <c r="F32" s="234">
        <v>104.79899999999999</v>
      </c>
      <c r="G32" s="200">
        <v>83</v>
      </c>
      <c r="H32" s="234">
        <v>79.199229000276716</v>
      </c>
      <c r="I32" s="234">
        <v>12.626385542168675</v>
      </c>
      <c r="J32" s="200">
        <v>49</v>
      </c>
      <c r="K32" s="234">
        <v>46.756171337512768</v>
      </c>
      <c r="L32" s="234">
        <v>21.387551020408164</v>
      </c>
    </row>
    <row r="33" spans="1:12" ht="20.100000000000001" customHeight="1">
      <c r="A33" s="221" t="s">
        <v>85</v>
      </c>
      <c r="B33" s="222"/>
      <c r="C33" s="223">
        <v>709400</v>
      </c>
      <c r="D33" s="223">
        <v>39</v>
      </c>
      <c r="E33" s="243">
        <v>5.4976036086833941</v>
      </c>
      <c r="F33" s="243">
        <v>181.89743589743591</v>
      </c>
      <c r="G33" s="223">
        <v>537</v>
      </c>
      <c r="H33" s="243">
        <v>75.697772765717517</v>
      </c>
      <c r="I33" s="243">
        <v>13.210428305400374</v>
      </c>
      <c r="J33" s="223">
        <v>335</v>
      </c>
      <c r="K33" s="243">
        <v>47.223005356639412</v>
      </c>
      <c r="L33" s="243">
        <v>21.176119402985073</v>
      </c>
    </row>
    <row r="34" spans="1:12" ht="20.100000000000001" customHeight="1">
      <c r="A34" s="227" t="s">
        <v>133</v>
      </c>
      <c r="B34" s="218" t="s">
        <v>134</v>
      </c>
      <c r="C34" s="212">
        <v>306453</v>
      </c>
      <c r="D34" s="212">
        <v>21</v>
      </c>
      <c r="E34" s="240">
        <v>6.8526005619132464</v>
      </c>
      <c r="F34" s="240">
        <v>145.93</v>
      </c>
      <c r="G34" s="212">
        <v>251</v>
      </c>
      <c r="H34" s="240">
        <v>81.904892430486896</v>
      </c>
      <c r="I34" s="240">
        <v>12.209282868525897</v>
      </c>
      <c r="J34" s="212">
        <v>153</v>
      </c>
      <c r="K34" s="240">
        <v>49.926089808225079</v>
      </c>
      <c r="L34" s="240">
        <v>20.029607843137256</v>
      </c>
    </row>
    <row r="35" spans="1:12" ht="20.100000000000001" customHeight="1">
      <c r="A35" s="198" t="s">
        <v>135</v>
      </c>
      <c r="B35" s="216"/>
      <c r="C35" s="200">
        <v>402947</v>
      </c>
      <c r="D35" s="200">
        <v>18</v>
      </c>
      <c r="E35" s="234">
        <v>4.467088723827203</v>
      </c>
      <c r="F35" s="234">
        <v>223.85944444444445</v>
      </c>
      <c r="G35" s="200">
        <v>286</v>
      </c>
      <c r="H35" s="234">
        <v>70.977076389698894</v>
      </c>
      <c r="I35" s="234">
        <v>14.089055944055945</v>
      </c>
      <c r="J35" s="200">
        <v>182</v>
      </c>
      <c r="K35" s="234">
        <v>45.167230429808384</v>
      </c>
      <c r="L35" s="234">
        <v>22.139945054945056</v>
      </c>
    </row>
    <row r="36" spans="1:12" ht="20.100000000000001" customHeight="1">
      <c r="A36" s="198"/>
      <c r="B36" s="216" t="s">
        <v>136</v>
      </c>
      <c r="C36" s="200">
        <v>254947</v>
      </c>
      <c r="D36" s="200">
        <v>13</v>
      </c>
      <c r="E36" s="234">
        <v>5.099099028425516</v>
      </c>
      <c r="F36" s="234">
        <v>196.1130769230769</v>
      </c>
      <c r="G36" s="200">
        <v>182</v>
      </c>
      <c r="H36" s="234">
        <v>71.387386397957215</v>
      </c>
      <c r="I36" s="234">
        <v>14.008076923076924</v>
      </c>
      <c r="J36" s="200">
        <v>115</v>
      </c>
      <c r="K36" s="234">
        <v>45.107414482225721</v>
      </c>
      <c r="L36" s="234">
        <v>22.169304347826088</v>
      </c>
    </row>
    <row r="37" spans="1:12" ht="20.100000000000001" customHeight="1">
      <c r="A37" s="198"/>
      <c r="B37" s="216" t="s">
        <v>137</v>
      </c>
      <c r="C37" s="200">
        <v>84369</v>
      </c>
      <c r="D37" s="200">
        <v>2</v>
      </c>
      <c r="E37" s="234">
        <v>2.3705389420284702</v>
      </c>
      <c r="F37" s="234">
        <v>421.84500000000003</v>
      </c>
      <c r="G37" s="200">
        <v>64</v>
      </c>
      <c r="H37" s="234">
        <v>75.857246144911045</v>
      </c>
      <c r="I37" s="234">
        <v>13.182656250000001</v>
      </c>
      <c r="J37" s="200">
        <v>39</v>
      </c>
      <c r="K37" s="234">
        <v>46.225509369555169</v>
      </c>
      <c r="L37" s="234">
        <v>21.633076923076924</v>
      </c>
    </row>
    <row r="38" spans="1:12" ht="20.100000000000001" customHeight="1">
      <c r="A38" s="198"/>
      <c r="B38" s="216" t="s">
        <v>138</v>
      </c>
      <c r="C38" s="200">
        <v>29912</v>
      </c>
      <c r="D38" s="200">
        <v>2</v>
      </c>
      <c r="E38" s="234">
        <v>6.6862797539449046</v>
      </c>
      <c r="F38" s="234">
        <v>149.56</v>
      </c>
      <c r="G38" s="200">
        <v>20</v>
      </c>
      <c r="H38" s="234">
        <v>66.862797539449048</v>
      </c>
      <c r="I38" s="234">
        <v>14.956</v>
      </c>
      <c r="J38" s="200">
        <v>14</v>
      </c>
      <c r="K38" s="234">
        <v>46.803958277614335</v>
      </c>
      <c r="L38" s="234">
        <v>21.365714285714283</v>
      </c>
    </row>
    <row r="39" spans="1:12" ht="20.100000000000001" customHeight="1">
      <c r="A39" s="202"/>
      <c r="B39" s="226" t="s">
        <v>139</v>
      </c>
      <c r="C39" s="204">
        <v>33719</v>
      </c>
      <c r="D39" s="204">
        <v>1</v>
      </c>
      <c r="E39" s="235">
        <v>2.965687001393873</v>
      </c>
      <c r="F39" s="235">
        <v>337.19</v>
      </c>
      <c r="G39" s="204">
        <v>20</v>
      </c>
      <c r="H39" s="235">
        <v>59.313740027877465</v>
      </c>
      <c r="I39" s="235">
        <v>16.859500000000001</v>
      </c>
      <c r="J39" s="204">
        <v>14</v>
      </c>
      <c r="K39" s="235">
        <v>41.519618019514226</v>
      </c>
      <c r="L39" s="235">
        <v>24.085000000000001</v>
      </c>
    </row>
    <row r="40" spans="1:12" ht="20.100000000000001" customHeight="1">
      <c r="A40" s="221" t="s">
        <v>86</v>
      </c>
      <c r="B40" s="222"/>
      <c r="C40" s="223">
        <v>252739</v>
      </c>
      <c r="D40" s="223">
        <v>21</v>
      </c>
      <c r="E40" s="243">
        <v>8.3089669580080638</v>
      </c>
      <c r="F40" s="243">
        <v>120.35190476190478</v>
      </c>
      <c r="G40" s="223">
        <v>207</v>
      </c>
      <c r="H40" s="243">
        <v>81.902674300365206</v>
      </c>
      <c r="I40" s="243">
        <v>12.209613526570049</v>
      </c>
      <c r="J40" s="223">
        <v>124</v>
      </c>
      <c r="K40" s="243">
        <v>49.062471561571421</v>
      </c>
      <c r="L40" s="243">
        <v>20.382177419354839</v>
      </c>
    </row>
    <row r="41" spans="1:12" ht="20.100000000000001" customHeight="1">
      <c r="A41" s="198" t="s">
        <v>140</v>
      </c>
      <c r="B41" s="216"/>
      <c r="C41" s="200">
        <v>252739</v>
      </c>
      <c r="D41" s="200">
        <v>21</v>
      </c>
      <c r="E41" s="234">
        <v>8.3089669580080638</v>
      </c>
      <c r="F41" s="234">
        <v>120.35190476190478</v>
      </c>
      <c r="G41" s="200">
        <v>207</v>
      </c>
      <c r="H41" s="234">
        <v>81.902674300365206</v>
      </c>
      <c r="I41" s="234">
        <v>12.209613526570049</v>
      </c>
      <c r="J41" s="200">
        <v>124</v>
      </c>
      <c r="K41" s="234">
        <v>49.062471561571421</v>
      </c>
      <c r="L41" s="234">
        <v>20.382177419354839</v>
      </c>
    </row>
    <row r="42" spans="1:12" ht="20.100000000000001" customHeight="1">
      <c r="A42" s="198"/>
      <c r="B42" s="216" t="s">
        <v>141</v>
      </c>
      <c r="C42" s="200">
        <v>36463</v>
      </c>
      <c r="D42" s="200">
        <v>2</v>
      </c>
      <c r="E42" s="234">
        <v>5.4850122041521541</v>
      </c>
      <c r="F42" s="234">
        <v>182.315</v>
      </c>
      <c r="G42" s="200">
        <v>35</v>
      </c>
      <c r="H42" s="234">
        <v>95.987713572662699</v>
      </c>
      <c r="I42" s="234">
        <v>10.417999999999999</v>
      </c>
      <c r="J42" s="200">
        <v>17</v>
      </c>
      <c r="K42" s="234">
        <v>46.62260373529331</v>
      </c>
      <c r="L42" s="234">
        <v>21.448823529411765</v>
      </c>
    </row>
    <row r="43" spans="1:12" ht="20.100000000000001" customHeight="1">
      <c r="A43" s="198"/>
      <c r="B43" s="216" t="s">
        <v>142</v>
      </c>
      <c r="C43" s="200">
        <v>71915</v>
      </c>
      <c r="D43" s="200">
        <v>6</v>
      </c>
      <c r="E43" s="234">
        <v>8.3431829242856157</v>
      </c>
      <c r="F43" s="234">
        <v>119.85833333333333</v>
      </c>
      <c r="G43" s="200">
        <v>60</v>
      </c>
      <c r="H43" s="234">
        <v>83.431829242856153</v>
      </c>
      <c r="I43" s="234">
        <v>11.985833333333332</v>
      </c>
      <c r="J43" s="200">
        <v>40</v>
      </c>
      <c r="K43" s="234">
        <v>55.621219495237426</v>
      </c>
      <c r="L43" s="234">
        <v>17.978750000000002</v>
      </c>
    </row>
    <row r="44" spans="1:12" ht="20.100000000000001" customHeight="1">
      <c r="A44" s="198"/>
      <c r="B44" s="216" t="s">
        <v>143</v>
      </c>
      <c r="C44" s="200">
        <v>46196</v>
      </c>
      <c r="D44" s="200">
        <v>5</v>
      </c>
      <c r="E44" s="234">
        <v>10.823447917568622</v>
      </c>
      <c r="F44" s="234">
        <v>92.39200000000001</v>
      </c>
      <c r="G44" s="200">
        <v>39</v>
      </c>
      <c r="H44" s="234">
        <v>84.42289375703524</v>
      </c>
      <c r="I44" s="234">
        <v>11.845128205128205</v>
      </c>
      <c r="J44" s="200">
        <v>25</v>
      </c>
      <c r="K44" s="234">
        <v>54.117239587843109</v>
      </c>
      <c r="L44" s="234">
        <v>18.478400000000001</v>
      </c>
    </row>
    <row r="45" spans="1:12" ht="20.100000000000001" customHeight="1">
      <c r="A45" s="198"/>
      <c r="B45" s="216" t="s">
        <v>144</v>
      </c>
      <c r="C45" s="200">
        <v>40666</v>
      </c>
      <c r="D45" s="200">
        <v>3</v>
      </c>
      <c r="E45" s="234">
        <v>7.3771701175429101</v>
      </c>
      <c r="F45" s="234">
        <v>135.55333333333334</v>
      </c>
      <c r="G45" s="200">
        <v>29</v>
      </c>
      <c r="H45" s="234">
        <v>71.312644469581471</v>
      </c>
      <c r="I45" s="234">
        <v>14.022758620689656</v>
      </c>
      <c r="J45" s="200">
        <v>16</v>
      </c>
      <c r="K45" s="234">
        <v>39.344907293562187</v>
      </c>
      <c r="L45" s="234">
        <v>25.416250000000002</v>
      </c>
    </row>
    <row r="46" spans="1:12" ht="20.100000000000001" customHeight="1">
      <c r="A46" s="198"/>
      <c r="B46" s="216" t="s">
        <v>145</v>
      </c>
      <c r="C46" s="200">
        <v>39827</v>
      </c>
      <c r="D46" s="200">
        <v>3</v>
      </c>
      <c r="E46" s="234">
        <v>7.5325784015868624</v>
      </c>
      <c r="F46" s="234">
        <v>132.75666666666666</v>
      </c>
      <c r="G46" s="200">
        <v>31</v>
      </c>
      <c r="H46" s="234">
        <v>77.83664348306425</v>
      </c>
      <c r="I46" s="234">
        <v>12.84741935483871</v>
      </c>
      <c r="J46" s="200">
        <v>18</v>
      </c>
      <c r="K46" s="234">
        <v>45.195470409521178</v>
      </c>
      <c r="L46" s="234">
        <v>22.126111111111115</v>
      </c>
    </row>
    <row r="47" spans="1:12" ht="20.100000000000001" customHeight="1">
      <c r="A47" s="202"/>
      <c r="B47" s="216" t="s">
        <v>146</v>
      </c>
      <c r="C47" s="200">
        <v>17672</v>
      </c>
      <c r="D47" s="200">
        <v>2</v>
      </c>
      <c r="E47" s="234">
        <v>11.317338162064283</v>
      </c>
      <c r="F47" s="234">
        <v>88.36</v>
      </c>
      <c r="G47" s="200">
        <v>13</v>
      </c>
      <c r="H47" s="234">
        <v>73.562698053417833</v>
      </c>
      <c r="I47" s="234">
        <v>13.593846153846155</v>
      </c>
      <c r="J47" s="200">
        <v>8</v>
      </c>
      <c r="K47" s="234">
        <v>45.269352648257133</v>
      </c>
      <c r="L47" s="234">
        <v>22.09</v>
      </c>
    </row>
    <row r="48" spans="1:12" ht="20.100000000000001" customHeight="1">
      <c r="A48" s="221" t="s">
        <v>109</v>
      </c>
      <c r="B48" s="222"/>
      <c r="C48" s="223">
        <v>791068</v>
      </c>
      <c r="D48" s="223">
        <v>57</v>
      </c>
      <c r="E48" s="243">
        <v>7.2054488362568074</v>
      </c>
      <c r="F48" s="243">
        <v>138.7838596491228</v>
      </c>
      <c r="G48" s="223">
        <v>636</v>
      </c>
      <c r="H48" s="243">
        <v>80.397639646654895</v>
      </c>
      <c r="I48" s="243">
        <v>12.43817610062893</v>
      </c>
      <c r="J48" s="223">
        <v>397</v>
      </c>
      <c r="K48" s="243">
        <v>50.185319087613195</v>
      </c>
      <c r="L48" s="243">
        <v>19.926146095717883</v>
      </c>
    </row>
    <row r="49" spans="1:12" ht="20.100000000000001" customHeight="1">
      <c r="A49" s="207" t="s">
        <v>184</v>
      </c>
      <c r="B49" s="208"/>
      <c r="C49" s="217">
        <v>558221</v>
      </c>
      <c r="D49" s="217">
        <v>36</v>
      </c>
      <c r="E49" s="237">
        <v>6.4490587061396827</v>
      </c>
      <c r="F49" s="237">
        <v>155.0613888888889</v>
      </c>
      <c r="G49" s="217">
        <v>457</v>
      </c>
      <c r="H49" s="237">
        <v>81.867217464050967</v>
      </c>
      <c r="I49" s="237">
        <v>12.214901531728664</v>
      </c>
      <c r="J49" s="217">
        <v>302</v>
      </c>
      <c r="K49" s="237">
        <v>54.100436923727344</v>
      </c>
      <c r="L49" s="237">
        <v>18.484139072847682</v>
      </c>
    </row>
    <row r="50" spans="1:12" ht="20.100000000000001" customHeight="1">
      <c r="A50" s="198" t="s">
        <v>147</v>
      </c>
      <c r="B50" s="218" t="s">
        <v>147</v>
      </c>
      <c r="C50" s="212">
        <v>519390</v>
      </c>
      <c r="D50" s="212">
        <v>34</v>
      </c>
      <c r="E50" s="240">
        <v>6.5461406650108787</v>
      </c>
      <c r="F50" s="240">
        <v>152.76176470588237</v>
      </c>
      <c r="G50" s="212">
        <v>424</v>
      </c>
      <c r="H50" s="240">
        <v>81.634224763665074</v>
      </c>
      <c r="I50" s="240">
        <v>12.249764150943397</v>
      </c>
      <c r="J50" s="212">
        <v>284</v>
      </c>
      <c r="K50" s="240">
        <v>54.679527907737928</v>
      </c>
      <c r="L50" s="240">
        <v>18.288380281690142</v>
      </c>
    </row>
    <row r="51" spans="1:12" ht="20.100000000000001" customHeight="1">
      <c r="A51" s="219" t="s">
        <v>148</v>
      </c>
      <c r="B51" s="216"/>
      <c r="C51" s="200">
        <v>38831</v>
      </c>
      <c r="D51" s="200">
        <v>2</v>
      </c>
      <c r="E51" s="234">
        <v>5.1505240658236975</v>
      </c>
      <c r="F51" s="234">
        <v>194.155</v>
      </c>
      <c r="G51" s="200">
        <v>33</v>
      </c>
      <c r="H51" s="234">
        <v>84.983647086091011</v>
      </c>
      <c r="I51" s="234">
        <v>11.766969696969698</v>
      </c>
      <c r="J51" s="200">
        <v>18</v>
      </c>
      <c r="K51" s="234">
        <v>46.354716592413283</v>
      </c>
      <c r="L51" s="234">
        <v>21.572777777777777</v>
      </c>
    </row>
    <row r="52" spans="1:12" ht="20.100000000000001" customHeight="1">
      <c r="A52" s="198"/>
      <c r="B52" s="216" t="s">
        <v>149</v>
      </c>
      <c r="C52" s="200">
        <v>10233</v>
      </c>
      <c r="D52" s="200" t="s">
        <v>222</v>
      </c>
      <c r="E52" s="234" t="s">
        <v>222</v>
      </c>
      <c r="F52" s="234" t="s">
        <v>222</v>
      </c>
      <c r="G52" s="200">
        <v>5</v>
      </c>
      <c r="H52" s="234">
        <v>48.861526434085796</v>
      </c>
      <c r="I52" s="234">
        <v>20.465999999999998</v>
      </c>
      <c r="J52" s="200">
        <v>4</v>
      </c>
      <c r="K52" s="234">
        <v>39.089221147268638</v>
      </c>
      <c r="L52" s="234">
        <v>25.5825</v>
      </c>
    </row>
    <row r="53" spans="1:12" ht="20.100000000000001" customHeight="1">
      <c r="A53" s="198"/>
      <c r="B53" s="216" t="s">
        <v>150</v>
      </c>
      <c r="C53" s="200">
        <v>18923</v>
      </c>
      <c r="D53" s="200">
        <v>1</v>
      </c>
      <c r="E53" s="234">
        <v>5.2845743275379169</v>
      </c>
      <c r="F53" s="234">
        <v>189.23</v>
      </c>
      <c r="G53" s="200">
        <v>20</v>
      </c>
      <c r="H53" s="234">
        <v>105.69148655075833</v>
      </c>
      <c r="I53" s="234">
        <v>9.4614999999999991</v>
      </c>
      <c r="J53" s="200">
        <v>10</v>
      </c>
      <c r="K53" s="234">
        <v>52.845743275379164</v>
      </c>
      <c r="L53" s="234">
        <v>18.922999999999998</v>
      </c>
    </row>
    <row r="54" spans="1:12" ht="20.100000000000001" customHeight="1">
      <c r="A54" s="198"/>
      <c r="B54" s="216" t="s">
        <v>151</v>
      </c>
      <c r="C54" s="200">
        <v>9675</v>
      </c>
      <c r="D54" s="200">
        <v>1</v>
      </c>
      <c r="E54" s="234">
        <v>10.335917312661499</v>
      </c>
      <c r="F54" s="234">
        <v>96.75</v>
      </c>
      <c r="G54" s="200">
        <v>8</v>
      </c>
      <c r="H54" s="234">
        <v>82.68733850129199</v>
      </c>
      <c r="I54" s="234">
        <v>12.09375</v>
      </c>
      <c r="J54" s="200">
        <v>4</v>
      </c>
      <c r="K54" s="234">
        <v>41.343669250645995</v>
      </c>
      <c r="L54" s="234">
        <v>24.1875</v>
      </c>
    </row>
    <row r="55" spans="1:12" ht="20.100000000000001" customHeight="1">
      <c r="A55" s="207" t="s">
        <v>185</v>
      </c>
      <c r="B55" s="208"/>
      <c r="C55" s="217">
        <v>232847</v>
      </c>
      <c r="D55" s="217">
        <v>21</v>
      </c>
      <c r="E55" s="237">
        <v>9.0187977513130946</v>
      </c>
      <c r="F55" s="237">
        <v>110.87952380952382</v>
      </c>
      <c r="G55" s="217">
        <v>179</v>
      </c>
      <c r="H55" s="237">
        <v>76.874514165954466</v>
      </c>
      <c r="I55" s="237">
        <v>13.008212290502792</v>
      </c>
      <c r="J55" s="217">
        <v>95</v>
      </c>
      <c r="K55" s="237">
        <v>40.799323160702095</v>
      </c>
      <c r="L55" s="237">
        <v>24.510210526315792</v>
      </c>
    </row>
    <row r="56" spans="1:12" ht="20.100000000000001" customHeight="1">
      <c r="A56" s="198" t="s">
        <v>152</v>
      </c>
      <c r="B56" s="216"/>
      <c r="C56" s="200">
        <v>150048</v>
      </c>
      <c r="D56" s="200">
        <v>13</v>
      </c>
      <c r="E56" s="234">
        <v>8.6638942205161005</v>
      </c>
      <c r="F56" s="234">
        <v>115.42153846153846</v>
      </c>
      <c r="G56" s="200">
        <v>110</v>
      </c>
      <c r="H56" s="234">
        <v>73.309874173597777</v>
      </c>
      <c r="I56" s="234">
        <v>13.640727272727272</v>
      </c>
      <c r="J56" s="200">
        <v>56</v>
      </c>
      <c r="K56" s="234">
        <v>37.321390488377048</v>
      </c>
      <c r="L56" s="234">
        <v>26.794285714285717</v>
      </c>
    </row>
    <row r="57" spans="1:12" ht="20.100000000000001" customHeight="1">
      <c r="A57" s="198"/>
      <c r="B57" s="216" t="s">
        <v>153</v>
      </c>
      <c r="C57" s="200">
        <v>31983</v>
      </c>
      <c r="D57" s="200">
        <v>1</v>
      </c>
      <c r="E57" s="234">
        <v>3.1266610386767972</v>
      </c>
      <c r="F57" s="234">
        <v>319.83</v>
      </c>
      <c r="G57" s="200">
        <v>30</v>
      </c>
      <c r="H57" s="234">
        <v>93.79983116030391</v>
      </c>
      <c r="I57" s="234">
        <v>10.661</v>
      </c>
      <c r="J57" s="200">
        <v>13</v>
      </c>
      <c r="K57" s="234">
        <v>40.64659350279836</v>
      </c>
      <c r="L57" s="234">
        <v>24.60230769230769</v>
      </c>
    </row>
    <row r="58" spans="1:12" ht="20.100000000000001" customHeight="1">
      <c r="A58" s="198"/>
      <c r="B58" s="216" t="s">
        <v>154</v>
      </c>
      <c r="C58" s="200">
        <v>70864</v>
      </c>
      <c r="D58" s="200">
        <v>8</v>
      </c>
      <c r="E58" s="234">
        <v>11.289230074508918</v>
      </c>
      <c r="F58" s="234">
        <v>88.58</v>
      </c>
      <c r="G58" s="200">
        <v>45</v>
      </c>
      <c r="H58" s="234">
        <v>63.501919169112661</v>
      </c>
      <c r="I58" s="234">
        <v>15.747555555555556</v>
      </c>
      <c r="J58" s="200">
        <v>25</v>
      </c>
      <c r="K58" s="234">
        <v>35.278843982840371</v>
      </c>
      <c r="L58" s="234">
        <v>28.345600000000001</v>
      </c>
    </row>
    <row r="59" spans="1:12" ht="20.100000000000001" customHeight="1">
      <c r="A59" s="198"/>
      <c r="B59" s="216" t="s">
        <v>155</v>
      </c>
      <c r="C59" s="200">
        <v>32883</v>
      </c>
      <c r="D59" s="200">
        <v>1</v>
      </c>
      <c r="E59" s="234">
        <v>3.0410850591491041</v>
      </c>
      <c r="F59" s="234">
        <v>328.83</v>
      </c>
      <c r="G59" s="200">
        <v>22</v>
      </c>
      <c r="H59" s="234">
        <v>66.90387130128029</v>
      </c>
      <c r="I59" s="234">
        <v>14.946818181818182</v>
      </c>
      <c r="J59" s="200">
        <v>13</v>
      </c>
      <c r="K59" s="234">
        <v>39.534105768938353</v>
      </c>
      <c r="L59" s="234">
        <v>25.294615384615387</v>
      </c>
    </row>
    <row r="60" spans="1:12" ht="20.100000000000001" customHeight="1">
      <c r="A60" s="198"/>
      <c r="B60" s="218" t="s">
        <v>156</v>
      </c>
      <c r="C60" s="212">
        <v>14318</v>
      </c>
      <c r="D60" s="212">
        <v>3</v>
      </c>
      <c r="E60" s="240">
        <v>20.952647017739906</v>
      </c>
      <c r="F60" s="234">
        <v>47.726666666666667</v>
      </c>
      <c r="G60" s="212">
        <v>13</v>
      </c>
      <c r="H60" s="240">
        <v>90.794803743539603</v>
      </c>
      <c r="I60" s="234">
        <v>11.013846153846155</v>
      </c>
      <c r="J60" s="212">
        <v>5</v>
      </c>
      <c r="K60" s="240">
        <v>34.921078362899848</v>
      </c>
      <c r="L60" s="234">
        <v>28.635999999999999</v>
      </c>
    </row>
    <row r="61" spans="1:12" ht="20.100000000000001" customHeight="1">
      <c r="A61" s="219" t="s">
        <v>157</v>
      </c>
      <c r="B61" s="216"/>
      <c r="C61" s="200">
        <v>82799</v>
      </c>
      <c r="D61" s="200">
        <v>8</v>
      </c>
      <c r="E61" s="234">
        <v>9.6619524390391192</v>
      </c>
      <c r="F61" s="244">
        <v>103.49875</v>
      </c>
      <c r="G61" s="200">
        <v>69</v>
      </c>
      <c r="H61" s="234">
        <v>83.334339786712391</v>
      </c>
      <c r="I61" s="244">
        <v>11.999855072463767</v>
      </c>
      <c r="J61" s="200">
        <v>39</v>
      </c>
      <c r="K61" s="234">
        <v>47.102018140315707</v>
      </c>
      <c r="L61" s="244">
        <v>21.230512820512821</v>
      </c>
    </row>
    <row r="62" spans="1:12" ht="20.100000000000001" customHeight="1">
      <c r="A62" s="198"/>
      <c r="B62" s="216" t="s">
        <v>158</v>
      </c>
      <c r="C62" s="200">
        <v>26573</v>
      </c>
      <c r="D62" s="200">
        <v>4</v>
      </c>
      <c r="E62" s="234">
        <v>15.052873217175327</v>
      </c>
      <c r="F62" s="234">
        <v>66.432500000000005</v>
      </c>
      <c r="G62" s="200">
        <v>20</v>
      </c>
      <c r="H62" s="234">
        <v>75.264366085876645</v>
      </c>
      <c r="I62" s="234">
        <v>13.2865</v>
      </c>
      <c r="J62" s="200">
        <v>14</v>
      </c>
      <c r="K62" s="234">
        <v>52.685056260113647</v>
      </c>
      <c r="L62" s="234">
        <v>18.980714285714285</v>
      </c>
    </row>
    <row r="63" spans="1:12" ht="20.100000000000001" customHeight="1">
      <c r="A63" s="198"/>
      <c r="B63" s="216" t="s">
        <v>159</v>
      </c>
      <c r="C63" s="200">
        <v>43293</v>
      </c>
      <c r="D63" s="200">
        <v>4</v>
      </c>
      <c r="E63" s="234">
        <v>9.2393689511006407</v>
      </c>
      <c r="F63" s="234">
        <v>108.2325</v>
      </c>
      <c r="G63" s="200">
        <v>39</v>
      </c>
      <c r="H63" s="234">
        <v>90.083847273231228</v>
      </c>
      <c r="I63" s="234">
        <v>11.100769230769231</v>
      </c>
      <c r="J63" s="200">
        <v>19</v>
      </c>
      <c r="K63" s="234">
        <v>43.887002517728043</v>
      </c>
      <c r="L63" s="234">
        <v>22.785789473684211</v>
      </c>
    </row>
    <row r="64" spans="1:12" ht="20.100000000000001" customHeight="1">
      <c r="A64" s="202"/>
      <c r="B64" s="226" t="s">
        <v>160</v>
      </c>
      <c r="C64" s="204">
        <v>12933</v>
      </c>
      <c r="D64" s="204" t="s">
        <v>222</v>
      </c>
      <c r="E64" s="235" t="s">
        <v>222</v>
      </c>
      <c r="F64" s="235" t="s">
        <v>222</v>
      </c>
      <c r="G64" s="204">
        <v>10</v>
      </c>
      <c r="H64" s="235">
        <v>77.32158045310446</v>
      </c>
      <c r="I64" s="235">
        <v>12.933</v>
      </c>
      <c r="J64" s="204">
        <v>6</v>
      </c>
      <c r="K64" s="235">
        <v>46.392948271862679</v>
      </c>
      <c r="L64" s="235">
        <v>21.555</v>
      </c>
    </row>
    <row r="65" spans="1:12" ht="20.100000000000001" customHeight="1">
      <c r="A65" s="221" t="s">
        <v>161</v>
      </c>
      <c r="B65" s="222"/>
      <c r="C65" s="223">
        <v>146857</v>
      </c>
      <c r="D65" s="223">
        <v>10</v>
      </c>
      <c r="E65" s="243">
        <v>6.809345145277379</v>
      </c>
      <c r="F65" s="243">
        <v>146.857</v>
      </c>
      <c r="G65" s="223">
        <v>136</v>
      </c>
      <c r="H65" s="243">
        <v>92.607093975772358</v>
      </c>
      <c r="I65" s="243">
        <v>10.798308823529412</v>
      </c>
      <c r="J65" s="223">
        <v>63</v>
      </c>
      <c r="K65" s="243">
        <v>42.898874415247491</v>
      </c>
      <c r="L65" s="243">
        <v>23.310634920634921</v>
      </c>
    </row>
    <row r="66" spans="1:12" ht="20.100000000000001" customHeight="1">
      <c r="A66" s="198" t="s">
        <v>162</v>
      </c>
      <c r="B66" s="216"/>
      <c r="C66" s="200">
        <v>99523</v>
      </c>
      <c r="D66" s="200">
        <v>6</v>
      </c>
      <c r="E66" s="234">
        <v>6.028757171709052</v>
      </c>
      <c r="F66" s="234">
        <v>165.87166666666667</v>
      </c>
      <c r="G66" s="200">
        <v>91</v>
      </c>
      <c r="H66" s="234">
        <v>91.436150437587287</v>
      </c>
      <c r="I66" s="234">
        <v>10.936593406593406</v>
      </c>
      <c r="J66" s="200">
        <v>40</v>
      </c>
      <c r="K66" s="234">
        <v>40.191714478060348</v>
      </c>
      <c r="L66" s="234">
        <v>24.880749999999999</v>
      </c>
    </row>
    <row r="67" spans="1:12" ht="20.100000000000001" customHeight="1">
      <c r="A67" s="198"/>
      <c r="B67" s="216" t="s">
        <v>163</v>
      </c>
      <c r="C67" s="200">
        <v>72931</v>
      </c>
      <c r="D67" s="200">
        <v>2</v>
      </c>
      <c r="E67" s="234">
        <v>2.7423180814742705</v>
      </c>
      <c r="F67" s="234">
        <v>364.65499999999997</v>
      </c>
      <c r="G67" s="200">
        <v>68</v>
      </c>
      <c r="H67" s="234">
        <v>93.238814770125188</v>
      </c>
      <c r="I67" s="234">
        <v>10.725147058823529</v>
      </c>
      <c r="J67" s="200">
        <v>25</v>
      </c>
      <c r="K67" s="234">
        <v>34.278976018428374</v>
      </c>
      <c r="L67" s="234">
        <v>29.172399999999996</v>
      </c>
    </row>
    <row r="68" spans="1:12" ht="20.100000000000001" customHeight="1">
      <c r="A68" s="198"/>
      <c r="B68" s="216" t="s">
        <v>164</v>
      </c>
      <c r="C68" s="200">
        <v>14412</v>
      </c>
      <c r="D68" s="200">
        <v>2</v>
      </c>
      <c r="E68" s="234">
        <v>13.877324451845686</v>
      </c>
      <c r="F68" s="234">
        <v>72.06</v>
      </c>
      <c r="G68" s="200">
        <v>10</v>
      </c>
      <c r="H68" s="234">
        <v>69.386622259228432</v>
      </c>
      <c r="I68" s="234">
        <v>14.412000000000001</v>
      </c>
      <c r="J68" s="200">
        <v>8</v>
      </c>
      <c r="K68" s="234">
        <v>55.509297807382744</v>
      </c>
      <c r="L68" s="234">
        <v>18.015000000000001</v>
      </c>
    </row>
    <row r="69" spans="1:12" ht="20.100000000000001" customHeight="1">
      <c r="A69" s="227"/>
      <c r="B69" s="218" t="s">
        <v>165</v>
      </c>
      <c r="C69" s="212">
        <v>12180</v>
      </c>
      <c r="D69" s="204">
        <v>2</v>
      </c>
      <c r="E69" s="240">
        <v>16.420361247947454</v>
      </c>
      <c r="F69" s="240">
        <v>60.9</v>
      </c>
      <c r="G69" s="204">
        <v>13</v>
      </c>
      <c r="H69" s="240">
        <v>106.73234811165845</v>
      </c>
      <c r="I69" s="240">
        <v>9.3692307692307697</v>
      </c>
      <c r="J69" s="204">
        <v>7</v>
      </c>
      <c r="K69" s="240">
        <v>57.47126436781609</v>
      </c>
      <c r="L69" s="240">
        <v>17.399999999999999</v>
      </c>
    </row>
    <row r="70" spans="1:12" ht="20.100000000000001" customHeight="1">
      <c r="A70" s="198" t="s">
        <v>166</v>
      </c>
      <c r="B70" s="216"/>
      <c r="C70" s="200">
        <v>47334</v>
      </c>
      <c r="D70" s="200">
        <v>4</v>
      </c>
      <c r="E70" s="234">
        <v>8.4505852030253088</v>
      </c>
      <c r="F70" s="234">
        <v>118.33499999999999</v>
      </c>
      <c r="G70" s="200">
        <v>45</v>
      </c>
      <c r="H70" s="234">
        <v>95.069083534034732</v>
      </c>
      <c r="I70" s="234">
        <v>10.518666666666666</v>
      </c>
      <c r="J70" s="200">
        <v>23</v>
      </c>
      <c r="K70" s="234">
        <v>48.590864917395528</v>
      </c>
      <c r="L70" s="234">
        <v>20.58</v>
      </c>
    </row>
    <row r="71" spans="1:12" ht="20.100000000000001" customHeight="1">
      <c r="A71" s="198"/>
      <c r="B71" s="216" t="s">
        <v>167</v>
      </c>
      <c r="C71" s="200">
        <v>20332</v>
      </c>
      <c r="D71" s="200">
        <v>2</v>
      </c>
      <c r="E71" s="234">
        <v>9.83671060397403</v>
      </c>
      <c r="F71" s="234">
        <v>101.66</v>
      </c>
      <c r="G71" s="200">
        <v>18</v>
      </c>
      <c r="H71" s="234">
        <v>88.53039543576628</v>
      </c>
      <c r="I71" s="234">
        <v>11.295555555555557</v>
      </c>
      <c r="J71" s="200">
        <v>9</v>
      </c>
      <c r="K71" s="234">
        <v>44.26519771788314</v>
      </c>
      <c r="L71" s="234">
        <v>22.591111111111115</v>
      </c>
    </row>
    <row r="72" spans="1:12" ht="20.100000000000001" customHeight="1">
      <c r="A72" s="202"/>
      <c r="B72" s="226" t="s">
        <v>168</v>
      </c>
      <c r="C72" s="204">
        <v>27002</v>
      </c>
      <c r="D72" s="204">
        <v>2</v>
      </c>
      <c r="E72" s="235">
        <v>7.4068587512036146</v>
      </c>
      <c r="F72" s="235">
        <v>135.01</v>
      </c>
      <c r="G72" s="204">
        <v>27</v>
      </c>
      <c r="H72" s="235">
        <v>99.99259314124879</v>
      </c>
      <c r="I72" s="235">
        <v>10.00074074074074</v>
      </c>
      <c r="J72" s="204">
        <v>14</v>
      </c>
      <c r="K72" s="235">
        <v>51.848011258425302</v>
      </c>
      <c r="L72" s="235">
        <v>19.287142857142857</v>
      </c>
    </row>
    <row r="73" spans="1:12" ht="20.100000000000001" customHeight="1">
      <c r="A73" s="221" t="s">
        <v>169</v>
      </c>
      <c r="B73" s="222"/>
      <c r="C73" s="223">
        <v>96300</v>
      </c>
      <c r="D73" s="223">
        <v>7</v>
      </c>
      <c r="E73" s="243">
        <v>7.2689511941848393</v>
      </c>
      <c r="F73" s="243">
        <v>137.57142857142856</v>
      </c>
      <c r="G73" s="223">
        <v>78</v>
      </c>
      <c r="H73" s="243">
        <v>80.996884735202485</v>
      </c>
      <c r="I73" s="243">
        <v>12.346153846153845</v>
      </c>
      <c r="J73" s="223">
        <v>42</v>
      </c>
      <c r="K73" s="243">
        <v>43.613707165109034</v>
      </c>
      <c r="L73" s="243">
        <v>22.928571428571427</v>
      </c>
    </row>
    <row r="74" spans="1:12" ht="20.100000000000001" customHeight="1">
      <c r="A74" s="198" t="s">
        <v>87</v>
      </c>
      <c r="B74" s="216"/>
      <c r="C74" s="200">
        <v>96300</v>
      </c>
      <c r="D74" s="200">
        <v>7</v>
      </c>
      <c r="E74" s="234">
        <v>7.2689511941848393</v>
      </c>
      <c r="F74" s="234">
        <v>137.57142857142856</v>
      </c>
      <c r="G74" s="200">
        <v>78</v>
      </c>
      <c r="H74" s="234">
        <v>80.996884735202485</v>
      </c>
      <c r="I74" s="234">
        <v>12.346153846153845</v>
      </c>
      <c r="J74" s="200">
        <v>42</v>
      </c>
      <c r="K74" s="234">
        <v>43.613707165109034</v>
      </c>
      <c r="L74" s="234">
        <v>22.928571428571427</v>
      </c>
    </row>
    <row r="75" spans="1:12" ht="20.100000000000001" customHeight="1">
      <c r="A75" s="198"/>
      <c r="B75" s="216" t="s">
        <v>196</v>
      </c>
      <c r="C75" s="200">
        <v>37884</v>
      </c>
      <c r="D75" s="200">
        <v>4</v>
      </c>
      <c r="E75" s="234">
        <v>10.558547143912998</v>
      </c>
      <c r="F75" s="234">
        <v>94.71</v>
      </c>
      <c r="G75" s="200">
        <v>32</v>
      </c>
      <c r="H75" s="234">
        <v>84.468377151303983</v>
      </c>
      <c r="I75" s="234">
        <v>11.838749999999999</v>
      </c>
      <c r="J75" s="200">
        <v>13</v>
      </c>
      <c r="K75" s="234">
        <v>34.315278217717243</v>
      </c>
      <c r="L75" s="234">
        <v>29.141538461538463</v>
      </c>
    </row>
    <row r="76" spans="1:12" s="4" customFormat="1" ht="20.100000000000001" customHeight="1">
      <c r="A76" s="202"/>
      <c r="B76" s="226" t="s">
        <v>170</v>
      </c>
      <c r="C76" s="204">
        <v>58416</v>
      </c>
      <c r="D76" s="204">
        <v>3</v>
      </c>
      <c r="E76" s="235">
        <v>5.1355792933442892</v>
      </c>
      <c r="F76" s="235">
        <v>194.72</v>
      </c>
      <c r="G76" s="204">
        <v>46</v>
      </c>
      <c r="H76" s="235">
        <v>78.745549164612441</v>
      </c>
      <c r="I76" s="235">
        <v>12.699130434782608</v>
      </c>
      <c r="J76" s="204">
        <v>29</v>
      </c>
      <c r="K76" s="235">
        <v>49.643933168994799</v>
      </c>
      <c r="L76" s="235">
        <v>20.14344827586207</v>
      </c>
    </row>
    <row r="77" spans="1:12" ht="20.100000000000001" customHeight="1">
      <c r="A77" s="221" t="s">
        <v>171</v>
      </c>
      <c r="B77" s="222"/>
      <c r="C77" s="223">
        <v>121116</v>
      </c>
      <c r="D77" s="223">
        <v>11</v>
      </c>
      <c r="E77" s="243">
        <v>9.0822021863337632</v>
      </c>
      <c r="F77" s="243">
        <v>110.10545454545453</v>
      </c>
      <c r="G77" s="223">
        <v>136</v>
      </c>
      <c r="H77" s="243">
        <v>112.28904521285381</v>
      </c>
      <c r="I77" s="243">
        <v>8.9055882352941165</v>
      </c>
      <c r="J77" s="223">
        <v>67</v>
      </c>
      <c r="K77" s="243">
        <v>55.318867862214731</v>
      </c>
      <c r="L77" s="243">
        <v>18.077014925373135</v>
      </c>
    </row>
    <row r="78" spans="1:12" ht="20.100000000000001" customHeight="1">
      <c r="A78" s="198" t="s">
        <v>172</v>
      </c>
      <c r="B78" s="216"/>
      <c r="C78" s="200">
        <v>121116</v>
      </c>
      <c r="D78" s="200">
        <v>11</v>
      </c>
      <c r="E78" s="234">
        <v>9.0822021863337632</v>
      </c>
      <c r="F78" s="234">
        <v>110.10545454545453</v>
      </c>
      <c r="G78" s="200">
        <v>136</v>
      </c>
      <c r="H78" s="234">
        <v>112.28904521285381</v>
      </c>
      <c r="I78" s="234">
        <v>8.9055882352941165</v>
      </c>
      <c r="J78" s="200">
        <v>67</v>
      </c>
      <c r="K78" s="234">
        <v>55.318867862214731</v>
      </c>
      <c r="L78" s="234">
        <v>18.077014925373135</v>
      </c>
    </row>
    <row r="79" spans="1:12" ht="20.100000000000001" customHeight="1">
      <c r="A79" s="198"/>
      <c r="B79" s="216" t="s">
        <v>173</v>
      </c>
      <c r="C79" s="200">
        <v>39341</v>
      </c>
      <c r="D79" s="200">
        <v>3</v>
      </c>
      <c r="E79" s="234">
        <v>7.625632292010879</v>
      </c>
      <c r="F79" s="234">
        <v>131.13666666666666</v>
      </c>
      <c r="G79" s="200">
        <v>54</v>
      </c>
      <c r="H79" s="234">
        <v>137.26138125619582</v>
      </c>
      <c r="I79" s="234">
        <v>7.2853703703703703</v>
      </c>
      <c r="J79" s="200">
        <v>25</v>
      </c>
      <c r="K79" s="234">
        <v>63.546935766757322</v>
      </c>
      <c r="L79" s="234">
        <v>15.736400000000001</v>
      </c>
    </row>
    <row r="80" spans="1:12" ht="20.100000000000001" customHeight="1">
      <c r="A80" s="198"/>
      <c r="B80" s="216" t="s">
        <v>174</v>
      </c>
      <c r="C80" s="200">
        <v>41522</v>
      </c>
      <c r="D80" s="200">
        <v>5</v>
      </c>
      <c r="E80" s="234">
        <v>12.041809161408411</v>
      </c>
      <c r="F80" s="234">
        <v>83.043999999999997</v>
      </c>
      <c r="G80" s="200">
        <v>40</v>
      </c>
      <c r="H80" s="234">
        <v>96.334473291267287</v>
      </c>
      <c r="I80" s="234">
        <v>10.3805</v>
      </c>
      <c r="J80" s="200">
        <v>21</v>
      </c>
      <c r="K80" s="234">
        <v>50.575598477915321</v>
      </c>
      <c r="L80" s="234">
        <v>19.772380952380953</v>
      </c>
    </row>
    <row r="81" spans="1:12" ht="20.100000000000001" customHeight="1">
      <c r="A81" s="202"/>
      <c r="B81" s="226" t="s">
        <v>175</v>
      </c>
      <c r="C81" s="204">
        <v>40253</v>
      </c>
      <c r="D81" s="204">
        <v>3</v>
      </c>
      <c r="E81" s="235">
        <v>7.4528606563485953</v>
      </c>
      <c r="F81" s="235">
        <v>134.17666666666665</v>
      </c>
      <c r="G81" s="204">
        <v>42</v>
      </c>
      <c r="H81" s="235">
        <v>104.34004918888033</v>
      </c>
      <c r="I81" s="235">
        <v>9.5840476190476185</v>
      </c>
      <c r="J81" s="204">
        <v>21</v>
      </c>
      <c r="K81" s="235">
        <v>52.170024594440164</v>
      </c>
      <c r="L81" s="235">
        <v>19.168095238095237</v>
      </c>
    </row>
    <row r="82" spans="1:12" ht="20.100000000000001" customHeight="1">
      <c r="A82" s="231" t="s">
        <v>265</v>
      </c>
      <c r="B82" s="231"/>
      <c r="C82" s="231"/>
      <c r="D82" s="231"/>
      <c r="E82" s="231"/>
      <c r="F82" s="231"/>
      <c r="G82" s="231"/>
      <c r="H82" s="231"/>
      <c r="I82" s="231"/>
      <c r="J82" s="231"/>
      <c r="K82" s="231"/>
      <c r="L82" s="231"/>
    </row>
  </sheetData>
  <sheetProtection formatCells="0"/>
  <mergeCells count="31">
    <mergeCell ref="J7:L7"/>
    <mergeCell ref="D8:D9"/>
    <mergeCell ref="E8:E9"/>
    <mergeCell ref="F8:F9"/>
    <mergeCell ref="G8:G9"/>
    <mergeCell ref="H8:H9"/>
    <mergeCell ref="I8:I9"/>
    <mergeCell ref="J8:J9"/>
    <mergeCell ref="K8:K9"/>
    <mergeCell ref="L8:L9"/>
    <mergeCell ref="A7:A9"/>
    <mergeCell ref="B7:B9"/>
    <mergeCell ref="C7:C9"/>
    <mergeCell ref="D7:F7"/>
    <mergeCell ref="G7:I7"/>
    <mergeCell ref="J3:J4"/>
    <mergeCell ref="H3:H4"/>
    <mergeCell ref="A2:A4"/>
    <mergeCell ref="K1:L1"/>
    <mergeCell ref="D3:D4"/>
    <mergeCell ref="E3:E4"/>
    <mergeCell ref="B2:B4"/>
    <mergeCell ref="C2:C4"/>
    <mergeCell ref="D2:F2"/>
    <mergeCell ref="G2:I2"/>
    <mergeCell ref="L3:L4"/>
    <mergeCell ref="J2:L2"/>
    <mergeCell ref="G3:G4"/>
    <mergeCell ref="F3:F4"/>
    <mergeCell ref="I3:I4"/>
    <mergeCell ref="K3:K4"/>
  </mergeCells>
  <phoneticPr fontId="3"/>
  <conditionalFormatting sqref="K1:L1">
    <cfRule type="cellIs" dxfId="15" priority="2" operator="between">
      <formula>43586</formula>
      <formula>43830</formula>
    </cfRule>
  </conditionalFormatting>
  <pageMargins left="0.78740157480314965" right="0" top="0.39370078740157483" bottom="0.39370078740157483" header="0.19685039370078741" footer="0.19685039370078741"/>
  <pageSetup paperSize="9" scale="50" firstPageNumber="7" fitToHeight="2" orientation="portrait" useFirstPageNumber="1" r:id="rId1"/>
  <headerFooter scaleWithDoc="0" alignWithMargins="0">
    <oddFooter>&amp;C&amp;14&amp;P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BR85"/>
  <sheetViews>
    <sheetView workbookViewId="0"/>
  </sheetViews>
  <sheetFormatPr defaultColWidth="10.125" defaultRowHeight="20.100000000000001" customHeight="1" outlineLevelCol="1"/>
  <cols>
    <col min="1" max="1" width="12.625" style="228" customWidth="1"/>
    <col min="2" max="3" width="14.625" style="173" customWidth="1"/>
    <col min="4" max="9" width="10.75" style="173" customWidth="1"/>
    <col min="10" max="16" width="9.375" style="173" customWidth="1"/>
    <col min="17" max="17" width="11.125" style="173" customWidth="1"/>
    <col min="18" max="36" width="10.125" style="77"/>
    <col min="37" max="40" width="20.5" style="1" customWidth="1"/>
    <col min="41" max="41" width="7.625" style="70" customWidth="1"/>
    <col min="42" max="43" width="14.625" style="1" hidden="1" customWidth="1" outlineLevel="1"/>
    <col min="44" max="44" width="10.125" style="1" collapsed="1"/>
    <col min="45" max="16384" width="10.125" style="1"/>
  </cols>
  <sheetData>
    <row r="1" spans="1:59" ht="24.95" customHeight="1">
      <c r="A1" s="172" t="s">
        <v>186</v>
      </c>
      <c r="O1" s="174"/>
      <c r="P1" s="175" t="s">
        <v>227</v>
      </c>
      <c r="Q1" s="175"/>
      <c r="AP1" s="36"/>
      <c r="AQ1" s="36"/>
      <c r="BF1" s="1">
        <v>45292</v>
      </c>
    </row>
    <row r="2" spans="1:59" ht="20.100000000000001" customHeight="1">
      <c r="A2" s="176" t="s">
        <v>116</v>
      </c>
      <c r="B2" s="176" t="s">
        <v>117</v>
      </c>
      <c r="C2" s="181" t="s">
        <v>262</v>
      </c>
      <c r="D2" s="247" t="s">
        <v>41</v>
      </c>
      <c r="E2" s="248"/>
      <c r="F2" s="248"/>
      <c r="G2" s="248"/>
      <c r="H2" s="248"/>
      <c r="I2" s="248"/>
      <c r="J2" s="248"/>
      <c r="K2" s="248"/>
      <c r="L2" s="248"/>
      <c r="M2" s="248"/>
      <c r="N2" s="248"/>
      <c r="O2" s="251"/>
      <c r="P2" s="273" t="s">
        <v>42</v>
      </c>
      <c r="Q2" s="274"/>
      <c r="AP2" s="59"/>
      <c r="AQ2" s="59" t="s">
        <v>42</v>
      </c>
      <c r="AS2" s="1" t="s">
        <v>197</v>
      </c>
      <c r="AT2" s="1" t="s">
        <v>41</v>
      </c>
      <c r="BF2" s="1" t="s">
        <v>42</v>
      </c>
    </row>
    <row r="3" spans="1:59" s="3" customFormat="1" ht="20.100000000000001" customHeight="1">
      <c r="A3" s="182"/>
      <c r="B3" s="182"/>
      <c r="C3" s="185"/>
      <c r="D3" s="247" t="s">
        <v>80</v>
      </c>
      <c r="E3" s="248"/>
      <c r="F3" s="248"/>
      <c r="G3" s="248"/>
      <c r="H3" s="248"/>
      <c r="I3" s="251"/>
      <c r="J3" s="275" t="s">
        <v>187</v>
      </c>
      <c r="K3" s="276"/>
      <c r="L3" s="276"/>
      <c r="M3" s="276"/>
      <c r="N3" s="276"/>
      <c r="O3" s="277"/>
      <c r="P3" s="277" t="s">
        <v>80</v>
      </c>
      <c r="Q3" s="278" t="s">
        <v>188</v>
      </c>
      <c r="R3" s="77"/>
      <c r="S3" s="77"/>
      <c r="T3" s="77"/>
      <c r="U3" s="77"/>
      <c r="V3" s="77"/>
      <c r="W3" s="77"/>
      <c r="X3" s="77"/>
      <c r="Y3" s="77"/>
      <c r="Z3" s="77"/>
      <c r="AA3" s="77"/>
      <c r="AB3" s="77"/>
      <c r="AC3" s="77"/>
      <c r="AD3" s="77"/>
      <c r="AE3" s="77"/>
      <c r="AF3" s="77"/>
      <c r="AG3" s="77"/>
      <c r="AH3" s="77"/>
      <c r="AI3" s="77"/>
      <c r="AJ3" s="77"/>
      <c r="AO3" s="71"/>
      <c r="AP3" s="56"/>
      <c r="AQ3" s="56" t="s">
        <v>80</v>
      </c>
      <c r="AR3" s="3" t="s">
        <v>188</v>
      </c>
      <c r="AT3" s="3" t="s">
        <v>80</v>
      </c>
      <c r="AZ3" s="3" t="s">
        <v>187</v>
      </c>
      <c r="BF3" s="3" t="s">
        <v>80</v>
      </c>
      <c r="BG3" s="3" t="s">
        <v>188</v>
      </c>
    </row>
    <row r="4" spans="1:59" s="3" customFormat="1" ht="24.95" customHeight="1">
      <c r="A4" s="186"/>
      <c r="B4" s="186"/>
      <c r="C4" s="191"/>
      <c r="D4" s="279" t="s">
        <v>72</v>
      </c>
      <c r="E4" s="279" t="s">
        <v>88</v>
      </c>
      <c r="F4" s="279" t="s">
        <v>89</v>
      </c>
      <c r="G4" s="279" t="s">
        <v>90</v>
      </c>
      <c r="H4" s="279" t="s">
        <v>91</v>
      </c>
      <c r="I4" s="279" t="s">
        <v>92</v>
      </c>
      <c r="J4" s="279" t="s">
        <v>72</v>
      </c>
      <c r="K4" s="279" t="s">
        <v>88</v>
      </c>
      <c r="L4" s="279" t="s">
        <v>89</v>
      </c>
      <c r="M4" s="279" t="s">
        <v>90</v>
      </c>
      <c r="N4" s="279" t="s">
        <v>91</v>
      </c>
      <c r="O4" s="279" t="s">
        <v>92</v>
      </c>
      <c r="P4" s="280"/>
      <c r="Q4" s="281"/>
      <c r="R4" s="77"/>
      <c r="S4" s="77"/>
      <c r="T4" s="77"/>
      <c r="U4" s="77"/>
      <c r="V4" s="77"/>
      <c r="W4" s="77"/>
      <c r="X4" s="77"/>
      <c r="Y4" s="77"/>
      <c r="Z4" s="77"/>
      <c r="AA4" s="77"/>
      <c r="AB4" s="77"/>
      <c r="AC4" s="77"/>
      <c r="AD4" s="77"/>
      <c r="AE4" s="77"/>
      <c r="AF4" s="77"/>
      <c r="AG4" s="77"/>
      <c r="AH4" s="77"/>
      <c r="AI4" s="77"/>
      <c r="AJ4" s="77"/>
      <c r="AO4" s="71"/>
      <c r="AP4" s="57"/>
      <c r="AQ4" s="57"/>
      <c r="AT4" s="3" t="s">
        <v>72</v>
      </c>
      <c r="AU4" s="3" t="s">
        <v>88</v>
      </c>
      <c r="AV4" s="3" t="s">
        <v>89</v>
      </c>
      <c r="AW4" s="3" t="s">
        <v>90</v>
      </c>
      <c r="AX4" s="3" t="s">
        <v>91</v>
      </c>
      <c r="AY4" s="3" t="s">
        <v>92</v>
      </c>
      <c r="AZ4" s="3" t="s">
        <v>72</v>
      </c>
      <c r="BA4" s="3" t="s">
        <v>88</v>
      </c>
      <c r="BB4" s="3" t="s">
        <v>89</v>
      </c>
      <c r="BC4" s="3" t="s">
        <v>90</v>
      </c>
      <c r="BD4" s="3" t="s">
        <v>91</v>
      </c>
      <c r="BE4" s="3" t="s">
        <v>92</v>
      </c>
    </row>
    <row r="5" spans="1:59" s="3" customFormat="1" ht="20.25" customHeight="1">
      <c r="A5" s="282" t="s">
        <v>120</v>
      </c>
      <c r="B5" s="283"/>
      <c r="C5" s="229">
        <v>5337</v>
      </c>
      <c r="D5" s="284">
        <v>63386</v>
      </c>
      <c r="E5" s="284">
        <v>11220</v>
      </c>
      <c r="F5" s="284">
        <v>54</v>
      </c>
      <c r="G5" s="284">
        <v>105</v>
      </c>
      <c r="H5" s="284">
        <v>12365</v>
      </c>
      <c r="I5" s="284">
        <v>39642</v>
      </c>
      <c r="J5" s="285">
        <v>1187.6709762038599</v>
      </c>
      <c r="K5" s="285">
        <v>210.23046655424395</v>
      </c>
      <c r="L5" s="285">
        <v>1.0118043844856659</v>
      </c>
      <c r="M5" s="285">
        <v>1.967397414277684</v>
      </c>
      <c r="N5" s="285">
        <v>231.68446692898632</v>
      </c>
      <c r="O5" s="285">
        <v>742.77684092186621</v>
      </c>
      <c r="P5" s="286">
        <v>1993</v>
      </c>
      <c r="Q5" s="285">
        <v>37.343076634813571</v>
      </c>
      <c r="R5" s="77"/>
      <c r="S5" s="77"/>
      <c r="T5" s="77"/>
      <c r="U5" s="77"/>
      <c r="V5" s="77"/>
      <c r="W5" s="77"/>
      <c r="X5" s="77"/>
      <c r="Y5" s="77"/>
      <c r="Z5" s="77"/>
      <c r="AA5" s="77"/>
      <c r="AB5" s="77"/>
      <c r="AC5" s="77"/>
      <c r="AD5" s="77"/>
      <c r="AE5" s="77"/>
      <c r="AF5" s="77"/>
      <c r="AG5" s="77"/>
      <c r="AH5" s="77"/>
      <c r="AI5" s="77"/>
      <c r="AJ5" s="77"/>
      <c r="AK5" s="72"/>
      <c r="AL5" s="72"/>
      <c r="AM5" s="72"/>
      <c r="AN5" s="72"/>
      <c r="AO5" s="71"/>
      <c r="AP5" s="58"/>
      <c r="AQ5" s="58"/>
      <c r="AS5" s="3">
        <v>5370</v>
      </c>
      <c r="AT5" s="3">
        <v>63652</v>
      </c>
      <c r="AU5" s="3">
        <v>11434</v>
      </c>
      <c r="AV5" s="3">
        <v>54</v>
      </c>
      <c r="AW5" s="3">
        <v>145</v>
      </c>
      <c r="AX5" s="3">
        <v>12337</v>
      </c>
      <c r="AY5" s="3">
        <v>39682</v>
      </c>
      <c r="AZ5" s="3">
        <v>1185.3258845437617</v>
      </c>
      <c r="BA5" s="3">
        <v>212.92364990689012</v>
      </c>
      <c r="BB5" s="3">
        <v>1.0055865921787708</v>
      </c>
      <c r="BC5" s="3">
        <v>2.7001862197392925</v>
      </c>
      <c r="BD5" s="3">
        <v>229.73929236499072</v>
      </c>
      <c r="BE5" s="3">
        <v>738.95716945996276</v>
      </c>
      <c r="BF5" s="3">
        <v>2043</v>
      </c>
      <c r="BG5" s="3">
        <v>38.044692737430168</v>
      </c>
    </row>
    <row r="6" spans="1:59" s="3" customFormat="1" ht="20.100000000000001" customHeight="1">
      <c r="A6" s="231" t="s">
        <v>264</v>
      </c>
      <c r="B6" s="231"/>
      <c r="C6" s="231"/>
      <c r="D6" s="231"/>
      <c r="E6" s="231"/>
      <c r="F6" s="231"/>
      <c r="G6" s="231"/>
      <c r="H6" s="231"/>
      <c r="I6" s="231"/>
      <c r="J6" s="231"/>
      <c r="K6" s="231"/>
      <c r="L6" s="231"/>
      <c r="M6" s="231"/>
      <c r="N6" s="231"/>
      <c r="O6" s="231"/>
      <c r="P6" s="231"/>
      <c r="Q6" s="231"/>
      <c r="R6" s="77"/>
      <c r="S6" s="77"/>
      <c r="T6" s="77"/>
      <c r="U6" s="77"/>
      <c r="V6" s="77"/>
      <c r="W6" s="77"/>
      <c r="X6" s="77"/>
      <c r="Y6" s="77"/>
      <c r="Z6" s="77"/>
      <c r="AA6" s="77"/>
      <c r="AB6" s="77"/>
      <c r="AC6" s="77"/>
      <c r="AD6" s="77"/>
      <c r="AE6" s="77"/>
      <c r="AF6" s="77"/>
      <c r="AG6" s="77"/>
      <c r="AH6" s="77"/>
      <c r="AI6" s="77"/>
      <c r="AJ6" s="77"/>
      <c r="AK6" s="73"/>
      <c r="AL6" s="73"/>
      <c r="AM6" s="73"/>
      <c r="AN6" s="73"/>
      <c r="AO6" s="71"/>
      <c r="AP6" s="37"/>
      <c r="AQ6" s="37"/>
    </row>
    <row r="7" spans="1:59" ht="20.100000000000001" customHeight="1">
      <c r="A7" s="176" t="s">
        <v>116</v>
      </c>
      <c r="B7" s="176" t="s">
        <v>117</v>
      </c>
      <c r="C7" s="181" t="s">
        <v>263</v>
      </c>
      <c r="D7" s="247" t="s">
        <v>41</v>
      </c>
      <c r="E7" s="248"/>
      <c r="F7" s="248"/>
      <c r="G7" s="248"/>
      <c r="H7" s="248"/>
      <c r="I7" s="248"/>
      <c r="J7" s="248"/>
      <c r="K7" s="248"/>
      <c r="L7" s="248"/>
      <c r="M7" s="248"/>
      <c r="N7" s="248"/>
      <c r="O7" s="251"/>
      <c r="P7" s="287" t="s">
        <v>42</v>
      </c>
      <c r="Q7" s="274"/>
      <c r="AK7" s="72"/>
      <c r="AL7" s="72"/>
      <c r="AM7" s="72"/>
      <c r="AN7" s="72"/>
      <c r="AP7" s="55">
        <f>+AP9-AP8</f>
        <v>-33169</v>
      </c>
      <c r="AQ7" s="55">
        <f>+AQ9-AQ8</f>
        <v>-50</v>
      </c>
      <c r="AS7" s="1" t="s">
        <v>181</v>
      </c>
      <c r="AT7" s="1" t="s">
        <v>41</v>
      </c>
      <c r="BF7" s="1" t="s">
        <v>42</v>
      </c>
    </row>
    <row r="8" spans="1:59" ht="20.100000000000001" customHeight="1">
      <c r="A8" s="182"/>
      <c r="B8" s="182"/>
      <c r="C8" s="185"/>
      <c r="D8" s="247" t="s">
        <v>80</v>
      </c>
      <c r="E8" s="248"/>
      <c r="F8" s="248"/>
      <c r="G8" s="248"/>
      <c r="H8" s="248"/>
      <c r="I8" s="251"/>
      <c r="J8" s="275" t="s">
        <v>187</v>
      </c>
      <c r="K8" s="276"/>
      <c r="L8" s="276"/>
      <c r="M8" s="276"/>
      <c r="N8" s="276"/>
      <c r="O8" s="277"/>
      <c r="P8" s="277" t="s">
        <v>80</v>
      </c>
      <c r="Q8" s="278" t="s">
        <v>188</v>
      </c>
      <c r="AK8" s="72"/>
      <c r="AL8" s="72"/>
      <c r="AM8" s="72"/>
      <c r="AN8" s="72"/>
      <c r="AP8" s="52">
        <v>5369834</v>
      </c>
      <c r="AQ8" s="52">
        <v>2043</v>
      </c>
      <c r="AT8" s="1" t="s">
        <v>80</v>
      </c>
      <c r="AZ8" s="1" t="s">
        <v>187</v>
      </c>
      <c r="BF8" s="1" t="s">
        <v>80</v>
      </c>
      <c r="BG8" s="1" t="s">
        <v>188</v>
      </c>
    </row>
    <row r="9" spans="1:59" ht="20.100000000000001" customHeight="1">
      <c r="A9" s="186"/>
      <c r="B9" s="186"/>
      <c r="C9" s="191"/>
      <c r="D9" s="279" t="s">
        <v>72</v>
      </c>
      <c r="E9" s="279" t="s">
        <v>88</v>
      </c>
      <c r="F9" s="279" t="s">
        <v>89</v>
      </c>
      <c r="G9" s="279" t="s">
        <v>90</v>
      </c>
      <c r="H9" s="279" t="s">
        <v>91</v>
      </c>
      <c r="I9" s="279" t="s">
        <v>92</v>
      </c>
      <c r="J9" s="279" t="s">
        <v>72</v>
      </c>
      <c r="K9" s="279" t="s">
        <v>88</v>
      </c>
      <c r="L9" s="279" t="s">
        <v>89</v>
      </c>
      <c r="M9" s="279" t="s">
        <v>90</v>
      </c>
      <c r="N9" s="279" t="s">
        <v>91</v>
      </c>
      <c r="O9" s="279" t="s">
        <v>92</v>
      </c>
      <c r="P9" s="280"/>
      <c r="Q9" s="281"/>
      <c r="AK9" s="72"/>
      <c r="AL9" s="72"/>
      <c r="AM9" s="72"/>
      <c r="AN9" s="72"/>
      <c r="AP9" s="54">
        <f>+AP10+AP20+AP33+AP40+AP48+AP65+AP73+AP77</f>
        <v>5336665</v>
      </c>
      <c r="AQ9" s="54">
        <f>+AQ10+AQ20+AQ33+AQ40+AQ48+AQ65+AQ73+AQ77</f>
        <v>1993</v>
      </c>
      <c r="AT9" s="1" t="s">
        <v>72</v>
      </c>
      <c r="AU9" s="1" t="s">
        <v>88</v>
      </c>
      <c r="AV9" s="1" t="s">
        <v>89</v>
      </c>
      <c r="AW9" s="1" t="s">
        <v>90</v>
      </c>
      <c r="AX9" s="1" t="s">
        <v>91</v>
      </c>
      <c r="AY9" s="1" t="s">
        <v>92</v>
      </c>
      <c r="AZ9" s="1" t="s">
        <v>72</v>
      </c>
      <c r="BA9" s="1" t="s">
        <v>88</v>
      </c>
      <c r="BB9" s="1" t="s">
        <v>89</v>
      </c>
      <c r="BC9" s="1" t="s">
        <v>90</v>
      </c>
      <c r="BD9" s="1" t="s">
        <v>91</v>
      </c>
      <c r="BE9" s="1" t="s">
        <v>92</v>
      </c>
    </row>
    <row r="10" spans="1:59" ht="20.100000000000001" customHeight="1">
      <c r="A10" s="198" t="s">
        <v>121</v>
      </c>
      <c r="B10" s="216" t="s">
        <v>121</v>
      </c>
      <c r="C10" s="232">
        <v>1492282</v>
      </c>
      <c r="D10" s="232">
        <v>18710</v>
      </c>
      <c r="E10" s="232">
        <v>3495</v>
      </c>
      <c r="F10" s="232">
        <v>10</v>
      </c>
      <c r="G10" s="232">
        <v>45</v>
      </c>
      <c r="H10" s="232">
        <v>2746</v>
      </c>
      <c r="I10" s="232">
        <v>12414</v>
      </c>
      <c r="J10" s="288">
        <v>1253.7844723718438</v>
      </c>
      <c r="K10" s="288">
        <v>234.205063118097</v>
      </c>
      <c r="L10" s="289">
        <v>0.67011462980857506</v>
      </c>
      <c r="M10" s="289">
        <v>3.0155158341385877</v>
      </c>
      <c r="N10" s="289">
        <v>184.01347734543469</v>
      </c>
      <c r="O10" s="289">
        <v>831.88030144436505</v>
      </c>
      <c r="P10" s="232">
        <v>494</v>
      </c>
      <c r="Q10" s="289">
        <v>33.10366271254361</v>
      </c>
      <c r="R10" s="78"/>
      <c r="S10" s="78"/>
      <c r="T10" s="78"/>
      <c r="U10" s="78"/>
      <c r="V10" s="78"/>
      <c r="W10" s="78"/>
      <c r="X10" s="78"/>
      <c r="Y10" s="78"/>
      <c r="Z10" s="78"/>
      <c r="AA10" s="78"/>
      <c r="AB10" s="78"/>
      <c r="AC10" s="78"/>
      <c r="AD10" s="78"/>
      <c r="AE10" s="78"/>
      <c r="AF10" s="78"/>
      <c r="AG10" s="78"/>
      <c r="AH10" s="78"/>
      <c r="AI10" s="78"/>
      <c r="AJ10" s="78"/>
      <c r="AK10" s="72"/>
      <c r="AL10" s="72"/>
      <c r="AM10" s="72"/>
      <c r="AN10" s="72"/>
      <c r="AO10" s="70">
        <v>1</v>
      </c>
      <c r="AP10" s="53">
        <f>SUBTOTAL(9,C11:C19)</f>
        <v>1492282</v>
      </c>
      <c r="AQ10" s="53">
        <f>SUBTOTAL(9,P11:P19)</f>
        <v>494</v>
      </c>
      <c r="AS10" s="1">
        <v>1499887</v>
      </c>
      <c r="AT10" s="1">
        <v>18754</v>
      </c>
      <c r="AU10" s="1">
        <v>3539</v>
      </c>
      <c r="AV10" s="1">
        <v>10</v>
      </c>
      <c r="AW10" s="1">
        <v>45</v>
      </c>
      <c r="AX10" s="1">
        <v>2746</v>
      </c>
      <c r="AY10" s="1">
        <v>12414</v>
      </c>
      <c r="AZ10" s="1">
        <v>1250.3608605181589</v>
      </c>
      <c r="BA10" s="1">
        <v>235.95110831682652</v>
      </c>
      <c r="BB10" s="1">
        <v>0.66671689267258138</v>
      </c>
      <c r="BC10" s="1">
        <v>3.0002260170266162</v>
      </c>
      <c r="BD10" s="1">
        <v>183.08045872789083</v>
      </c>
      <c r="BE10" s="1">
        <v>827.66235056374251</v>
      </c>
      <c r="BF10" s="1">
        <v>509</v>
      </c>
      <c r="BG10" s="1">
        <v>33.935889837034388</v>
      </c>
    </row>
    <row r="11" spans="1:59" ht="20.100000000000001" customHeight="1">
      <c r="A11" s="198"/>
      <c r="B11" s="199" t="s">
        <v>93</v>
      </c>
      <c r="C11" s="200">
        <v>210191</v>
      </c>
      <c r="D11" s="200">
        <v>1166</v>
      </c>
      <c r="E11" s="200" t="s">
        <v>222</v>
      </c>
      <c r="F11" s="200" t="s">
        <v>222</v>
      </c>
      <c r="G11" s="200" t="s">
        <v>222</v>
      </c>
      <c r="H11" s="200">
        <v>157</v>
      </c>
      <c r="I11" s="200">
        <v>1009</v>
      </c>
      <c r="J11" s="290">
        <v>554.73355186473248</v>
      </c>
      <c r="K11" s="289" t="s">
        <v>222</v>
      </c>
      <c r="L11" s="289" t="s">
        <v>222</v>
      </c>
      <c r="M11" s="289" t="s">
        <v>222</v>
      </c>
      <c r="N11" s="289">
        <v>74.693968818836211</v>
      </c>
      <c r="O11" s="289">
        <v>480.03958304589634</v>
      </c>
      <c r="P11" s="200">
        <v>49</v>
      </c>
      <c r="Q11" s="289">
        <v>23.312130395687731</v>
      </c>
      <c r="R11" s="78"/>
      <c r="S11" s="78"/>
      <c r="T11" s="78"/>
      <c r="U11" s="78"/>
      <c r="V11" s="78"/>
      <c r="W11" s="78"/>
      <c r="X11" s="78"/>
      <c r="Y11" s="78"/>
      <c r="Z11" s="78"/>
      <c r="AA11" s="78"/>
      <c r="AB11" s="78"/>
      <c r="AC11" s="78"/>
      <c r="AD11" s="78"/>
      <c r="AE11" s="78"/>
      <c r="AF11" s="78"/>
      <c r="AG11" s="78"/>
      <c r="AH11" s="78"/>
      <c r="AI11" s="78"/>
      <c r="AJ11" s="78"/>
      <c r="AK11" s="72"/>
      <c r="AL11" s="72"/>
      <c r="AM11" s="72"/>
      <c r="AN11" s="72"/>
      <c r="AO11" s="70">
        <v>2</v>
      </c>
      <c r="AP11" s="46"/>
      <c r="AQ11" s="46"/>
      <c r="AS11" s="1">
        <v>210670</v>
      </c>
      <c r="AT11" s="1">
        <v>1166</v>
      </c>
      <c r="AU11" s="1" t="s">
        <v>222</v>
      </c>
      <c r="AV11" s="1" t="s">
        <v>222</v>
      </c>
      <c r="AW11" s="1" t="s">
        <v>222</v>
      </c>
      <c r="AX11" s="1">
        <v>157</v>
      </c>
      <c r="AY11" s="1">
        <v>1009</v>
      </c>
      <c r="AZ11" s="1">
        <v>553.47225518583559</v>
      </c>
      <c r="BA11" s="1" t="s">
        <v>222</v>
      </c>
      <c r="BB11" s="1" t="s">
        <v>222</v>
      </c>
      <c r="BC11" s="1" t="s">
        <v>222</v>
      </c>
      <c r="BD11" s="1">
        <v>74.52413727630892</v>
      </c>
      <c r="BE11" s="1">
        <v>478.94811790952673</v>
      </c>
      <c r="BF11" s="1">
        <v>49</v>
      </c>
      <c r="BG11" s="1">
        <v>23.259125646746096</v>
      </c>
    </row>
    <row r="12" spans="1:59" ht="20.100000000000001" customHeight="1">
      <c r="A12" s="198"/>
      <c r="B12" s="199" t="s">
        <v>94</v>
      </c>
      <c r="C12" s="200">
        <v>135956</v>
      </c>
      <c r="D12" s="200">
        <v>893</v>
      </c>
      <c r="E12" s="200" t="s">
        <v>222</v>
      </c>
      <c r="F12" s="200" t="s">
        <v>222</v>
      </c>
      <c r="G12" s="200" t="s">
        <v>222</v>
      </c>
      <c r="H12" s="200">
        <v>282</v>
      </c>
      <c r="I12" s="200">
        <v>611</v>
      </c>
      <c r="J12" s="290">
        <v>656.83015093118365</v>
      </c>
      <c r="K12" s="289" t="s">
        <v>222</v>
      </c>
      <c r="L12" s="289" t="s">
        <v>222</v>
      </c>
      <c r="M12" s="289" t="s">
        <v>222</v>
      </c>
      <c r="N12" s="289">
        <v>207.42004766247905</v>
      </c>
      <c r="O12" s="289">
        <v>449.41010326870463</v>
      </c>
      <c r="P12" s="200">
        <v>43</v>
      </c>
      <c r="Q12" s="289">
        <v>31.627879608108508</v>
      </c>
      <c r="R12" s="78"/>
      <c r="S12" s="78"/>
      <c r="T12" s="78"/>
      <c r="U12" s="78"/>
      <c r="V12" s="78"/>
      <c r="W12" s="78"/>
      <c r="X12" s="78"/>
      <c r="Y12" s="78"/>
      <c r="Z12" s="78"/>
      <c r="AA12" s="78"/>
      <c r="AB12" s="78"/>
      <c r="AC12" s="78"/>
      <c r="AD12" s="78"/>
      <c r="AE12" s="78"/>
      <c r="AF12" s="78"/>
      <c r="AG12" s="78"/>
      <c r="AH12" s="78"/>
      <c r="AI12" s="78"/>
      <c r="AJ12" s="78"/>
      <c r="AK12" s="74"/>
      <c r="AL12" s="74"/>
      <c r="AM12" s="74"/>
      <c r="AN12" s="74"/>
      <c r="AO12" s="70">
        <v>3</v>
      </c>
      <c r="AP12" s="46"/>
      <c r="AQ12" s="46"/>
      <c r="AS12" s="1">
        <v>136029</v>
      </c>
      <c r="AT12" s="1">
        <v>893</v>
      </c>
      <c r="AU12" s="1" t="s">
        <v>222</v>
      </c>
      <c r="AV12" s="1" t="s">
        <v>222</v>
      </c>
      <c r="AW12" s="1" t="s">
        <v>222</v>
      </c>
      <c r="AX12" s="1">
        <v>282</v>
      </c>
      <c r="AY12" s="1">
        <v>611</v>
      </c>
      <c r="AZ12" s="1">
        <v>656.47766285130376</v>
      </c>
      <c r="BA12" s="1" t="s">
        <v>222</v>
      </c>
      <c r="BB12" s="1" t="s">
        <v>222</v>
      </c>
      <c r="BC12" s="1" t="s">
        <v>222</v>
      </c>
      <c r="BD12" s="1">
        <v>207.30873563725382</v>
      </c>
      <c r="BE12" s="1">
        <v>449.16892721404997</v>
      </c>
      <c r="BF12" s="1">
        <v>43</v>
      </c>
      <c r="BG12" s="1">
        <v>31.610906497879132</v>
      </c>
    </row>
    <row r="13" spans="1:59" s="2" customFormat="1" ht="20.100000000000001" customHeight="1">
      <c r="A13" s="198"/>
      <c r="B13" s="201" t="s">
        <v>95</v>
      </c>
      <c r="C13" s="200">
        <v>110077</v>
      </c>
      <c r="D13" s="200">
        <v>1405</v>
      </c>
      <c r="E13" s="200">
        <v>256</v>
      </c>
      <c r="F13" s="200" t="s">
        <v>222</v>
      </c>
      <c r="G13" s="200" t="s">
        <v>222</v>
      </c>
      <c r="H13" s="200">
        <v>56</v>
      </c>
      <c r="I13" s="200">
        <v>1093</v>
      </c>
      <c r="J13" s="290">
        <v>1276.3792617894746</v>
      </c>
      <c r="K13" s="289">
        <v>232.56447759295767</v>
      </c>
      <c r="L13" s="289" t="s">
        <v>222</v>
      </c>
      <c r="M13" s="289" t="s">
        <v>222</v>
      </c>
      <c r="N13" s="289">
        <v>50.87347947345949</v>
      </c>
      <c r="O13" s="289">
        <v>992.94130472305756</v>
      </c>
      <c r="P13" s="200">
        <v>10</v>
      </c>
      <c r="Q13" s="289">
        <v>9.0845499059749084</v>
      </c>
      <c r="R13" s="78"/>
      <c r="S13" s="78"/>
      <c r="T13" s="78"/>
      <c r="U13" s="78"/>
      <c r="V13" s="78"/>
      <c r="W13" s="78"/>
      <c r="X13" s="78"/>
      <c r="Y13" s="78"/>
      <c r="Z13" s="78"/>
      <c r="AA13" s="78"/>
      <c r="AB13" s="78"/>
      <c r="AC13" s="78"/>
      <c r="AD13" s="78"/>
      <c r="AE13" s="78"/>
      <c r="AF13" s="78"/>
      <c r="AG13" s="78"/>
      <c r="AH13" s="78"/>
      <c r="AI13" s="78"/>
      <c r="AJ13" s="78"/>
      <c r="AK13" s="74"/>
      <c r="AL13" s="74"/>
      <c r="AM13" s="74"/>
      <c r="AN13" s="74"/>
      <c r="AO13" s="70">
        <v>4</v>
      </c>
      <c r="AP13" s="46"/>
      <c r="AQ13" s="46"/>
      <c r="AS13" s="2">
        <v>109686</v>
      </c>
      <c r="AT13" s="2">
        <v>1449</v>
      </c>
      <c r="AU13" s="2">
        <v>300</v>
      </c>
      <c r="AV13" s="2" t="s">
        <v>222</v>
      </c>
      <c r="AW13" s="2" t="s">
        <v>222</v>
      </c>
      <c r="AX13" s="2">
        <v>56</v>
      </c>
      <c r="AY13" s="2">
        <v>1093</v>
      </c>
      <c r="AZ13" s="2">
        <v>1321.0437065806027</v>
      </c>
      <c r="BA13" s="2">
        <v>273.50801378480389</v>
      </c>
      <c r="BB13" s="2" t="s">
        <v>222</v>
      </c>
      <c r="BC13" s="2" t="s">
        <v>222</v>
      </c>
      <c r="BD13" s="2">
        <v>51.054829239830056</v>
      </c>
      <c r="BE13" s="2">
        <v>996.48086355596888</v>
      </c>
      <c r="BF13" s="2">
        <v>10</v>
      </c>
      <c r="BG13" s="2">
        <v>9.1169337928267957</v>
      </c>
    </row>
    <row r="14" spans="1:59" s="2" customFormat="1" ht="20.100000000000001" customHeight="1">
      <c r="A14" s="198"/>
      <c r="B14" s="201" t="s">
        <v>96</v>
      </c>
      <c r="C14" s="200">
        <v>92516</v>
      </c>
      <c r="D14" s="200">
        <v>1224</v>
      </c>
      <c r="E14" s="200" t="s">
        <v>222</v>
      </c>
      <c r="F14" s="200" t="s">
        <v>222</v>
      </c>
      <c r="G14" s="200" t="s">
        <v>222</v>
      </c>
      <c r="H14" s="200">
        <v>305</v>
      </c>
      <c r="I14" s="200">
        <v>919</v>
      </c>
      <c r="J14" s="290">
        <v>1323.01439750962</v>
      </c>
      <c r="K14" s="289" t="s">
        <v>222</v>
      </c>
      <c r="L14" s="289" t="s">
        <v>222</v>
      </c>
      <c r="M14" s="289" t="s">
        <v>222</v>
      </c>
      <c r="N14" s="289">
        <v>329.67270526179254</v>
      </c>
      <c r="O14" s="289">
        <v>993.3416922478275</v>
      </c>
      <c r="P14" s="200">
        <v>19</v>
      </c>
      <c r="Q14" s="289">
        <v>20.536988196636258</v>
      </c>
      <c r="R14" s="78"/>
      <c r="S14" s="78"/>
      <c r="T14" s="78"/>
      <c r="U14" s="78"/>
      <c r="V14" s="78"/>
      <c r="W14" s="78"/>
      <c r="X14" s="78"/>
      <c r="Y14" s="78"/>
      <c r="Z14" s="78"/>
      <c r="AA14" s="78"/>
      <c r="AB14" s="78"/>
      <c r="AC14" s="78"/>
      <c r="AD14" s="78"/>
      <c r="AE14" s="78"/>
      <c r="AF14" s="78"/>
      <c r="AG14" s="78"/>
      <c r="AH14" s="78"/>
      <c r="AI14" s="78"/>
      <c r="AJ14" s="78"/>
      <c r="AK14" s="74"/>
      <c r="AL14" s="74"/>
      <c r="AM14" s="74"/>
      <c r="AN14" s="74"/>
      <c r="AO14" s="70">
        <v>5</v>
      </c>
      <c r="AP14" s="46"/>
      <c r="AQ14" s="46"/>
      <c r="AS14" s="2">
        <v>93181</v>
      </c>
      <c r="AT14" s="2">
        <v>1224</v>
      </c>
      <c r="AU14" s="2" t="s">
        <v>222</v>
      </c>
      <c r="AV14" s="2" t="s">
        <v>222</v>
      </c>
      <c r="AW14" s="2" t="s">
        <v>222</v>
      </c>
      <c r="AX14" s="2">
        <v>305</v>
      </c>
      <c r="AY14" s="2">
        <v>919</v>
      </c>
      <c r="AZ14" s="2">
        <v>1313.572509417156</v>
      </c>
      <c r="BA14" s="2" t="s">
        <v>222</v>
      </c>
      <c r="BB14" s="2" t="s">
        <v>222</v>
      </c>
      <c r="BC14" s="2" t="s">
        <v>222</v>
      </c>
      <c r="BD14" s="2">
        <v>327.31994719953639</v>
      </c>
      <c r="BE14" s="2">
        <v>986.25256221761947</v>
      </c>
      <c r="BF14" s="2">
        <v>19</v>
      </c>
      <c r="BG14" s="2">
        <v>20.39042294029899</v>
      </c>
    </row>
    <row r="15" spans="1:59" s="2" customFormat="1" ht="20.100000000000001" customHeight="1">
      <c r="A15" s="198"/>
      <c r="B15" s="201" t="s">
        <v>97</v>
      </c>
      <c r="C15" s="200">
        <v>153535</v>
      </c>
      <c r="D15" s="200">
        <v>1198</v>
      </c>
      <c r="E15" s="200" t="s">
        <v>222</v>
      </c>
      <c r="F15" s="200" t="s">
        <v>222</v>
      </c>
      <c r="G15" s="200" t="s">
        <v>222</v>
      </c>
      <c r="H15" s="200">
        <v>270</v>
      </c>
      <c r="I15" s="200">
        <v>928</v>
      </c>
      <c r="J15" s="290">
        <v>780.27811248249589</v>
      </c>
      <c r="K15" s="289" t="s">
        <v>222</v>
      </c>
      <c r="L15" s="289" t="s">
        <v>222</v>
      </c>
      <c r="M15" s="289" t="s">
        <v>222</v>
      </c>
      <c r="N15" s="289">
        <v>175.85566808870942</v>
      </c>
      <c r="O15" s="289">
        <v>604.42244439378646</v>
      </c>
      <c r="P15" s="200">
        <v>40</v>
      </c>
      <c r="Q15" s="289">
        <v>26.052691568697689</v>
      </c>
      <c r="R15" s="78"/>
      <c r="S15" s="78"/>
      <c r="T15" s="78"/>
      <c r="U15" s="78"/>
      <c r="V15" s="78"/>
      <c r="W15" s="78"/>
      <c r="X15" s="78"/>
      <c r="Y15" s="78"/>
      <c r="Z15" s="78"/>
      <c r="AA15" s="78"/>
      <c r="AB15" s="78"/>
      <c r="AC15" s="78"/>
      <c r="AD15" s="78"/>
      <c r="AE15" s="78"/>
      <c r="AF15" s="78"/>
      <c r="AG15" s="78"/>
      <c r="AH15" s="78"/>
      <c r="AI15" s="78"/>
      <c r="AJ15" s="78"/>
      <c r="AK15" s="74"/>
      <c r="AL15" s="74"/>
      <c r="AM15" s="74"/>
      <c r="AN15" s="74"/>
      <c r="AO15" s="70">
        <v>6</v>
      </c>
      <c r="AP15" s="46"/>
      <c r="AQ15" s="46"/>
      <c r="AS15" s="2">
        <v>154929</v>
      </c>
      <c r="AT15" s="2">
        <v>1198</v>
      </c>
      <c r="AU15" s="2" t="s">
        <v>222</v>
      </c>
      <c r="AV15" s="2" t="s">
        <v>222</v>
      </c>
      <c r="AW15" s="2" t="s">
        <v>222</v>
      </c>
      <c r="AX15" s="2">
        <v>270</v>
      </c>
      <c r="AY15" s="2">
        <v>928</v>
      </c>
      <c r="AZ15" s="2">
        <v>773.25742759586649</v>
      </c>
      <c r="BA15" s="2" t="s">
        <v>222</v>
      </c>
      <c r="BB15" s="2" t="s">
        <v>222</v>
      </c>
      <c r="BC15" s="2" t="s">
        <v>222</v>
      </c>
      <c r="BD15" s="2">
        <v>174.27337683713185</v>
      </c>
      <c r="BE15" s="2">
        <v>598.98405075873461</v>
      </c>
      <c r="BF15" s="2">
        <v>40</v>
      </c>
      <c r="BG15" s="2">
        <v>25.818278049945459</v>
      </c>
    </row>
    <row r="16" spans="1:59" s="2" customFormat="1" ht="20.100000000000001" customHeight="1">
      <c r="A16" s="198"/>
      <c r="B16" s="201" t="s">
        <v>98</v>
      </c>
      <c r="C16" s="200">
        <v>206384</v>
      </c>
      <c r="D16" s="200">
        <v>1115</v>
      </c>
      <c r="E16" s="200" t="s">
        <v>222</v>
      </c>
      <c r="F16" s="200" t="s">
        <v>222</v>
      </c>
      <c r="G16" s="200" t="s">
        <v>222</v>
      </c>
      <c r="H16" s="200">
        <v>191</v>
      </c>
      <c r="I16" s="200">
        <v>924</v>
      </c>
      <c r="J16" s="290">
        <v>540.25505853166908</v>
      </c>
      <c r="K16" s="289" t="s">
        <v>222</v>
      </c>
      <c r="L16" s="289" t="s">
        <v>222</v>
      </c>
      <c r="M16" s="289" t="s">
        <v>222</v>
      </c>
      <c r="N16" s="289">
        <v>92.545933793317303</v>
      </c>
      <c r="O16" s="289">
        <v>447.70912473835182</v>
      </c>
      <c r="P16" s="200">
        <v>46</v>
      </c>
      <c r="Q16" s="289">
        <v>22.288549499961238</v>
      </c>
      <c r="R16" s="78"/>
      <c r="S16" s="78"/>
      <c r="T16" s="78"/>
      <c r="U16" s="78"/>
      <c r="V16" s="78"/>
      <c r="W16" s="78"/>
      <c r="X16" s="78"/>
      <c r="Y16" s="78"/>
      <c r="Z16" s="78"/>
      <c r="AA16" s="78"/>
      <c r="AB16" s="78"/>
      <c r="AC16" s="78"/>
      <c r="AD16" s="78"/>
      <c r="AE16" s="78"/>
      <c r="AF16" s="78"/>
      <c r="AG16" s="78"/>
      <c r="AH16" s="78"/>
      <c r="AI16" s="78"/>
      <c r="AJ16" s="78"/>
      <c r="AK16" s="74"/>
      <c r="AL16" s="74"/>
      <c r="AM16" s="74"/>
      <c r="AN16" s="74"/>
      <c r="AO16" s="70">
        <v>7</v>
      </c>
      <c r="AP16" s="46"/>
      <c r="AQ16" s="46"/>
      <c r="AS16" s="2">
        <v>208205</v>
      </c>
      <c r="AT16" s="2">
        <v>1115</v>
      </c>
      <c r="AU16" s="2" t="s">
        <v>222</v>
      </c>
      <c r="AV16" s="2" t="s">
        <v>222</v>
      </c>
      <c r="AW16" s="2" t="s">
        <v>222</v>
      </c>
      <c r="AX16" s="2">
        <v>191</v>
      </c>
      <c r="AY16" s="2">
        <v>924</v>
      </c>
      <c r="AZ16" s="2">
        <v>535.52988641002855</v>
      </c>
      <c r="BA16" s="2" t="s">
        <v>222</v>
      </c>
      <c r="BB16" s="2" t="s">
        <v>222</v>
      </c>
      <c r="BC16" s="2" t="s">
        <v>222</v>
      </c>
      <c r="BD16" s="2">
        <v>91.736509689969012</v>
      </c>
      <c r="BE16" s="2">
        <v>443.79337672005954</v>
      </c>
      <c r="BF16" s="2">
        <v>46</v>
      </c>
      <c r="BG16" s="2">
        <v>22.093609663552748</v>
      </c>
    </row>
    <row r="17" spans="1:59" s="2" customFormat="1" ht="20.100000000000001" customHeight="1">
      <c r="A17" s="198"/>
      <c r="B17" s="201" t="s">
        <v>99</v>
      </c>
      <c r="C17" s="200">
        <v>204110</v>
      </c>
      <c r="D17" s="200">
        <v>3598</v>
      </c>
      <c r="E17" s="200">
        <v>1415</v>
      </c>
      <c r="F17" s="200" t="s">
        <v>222</v>
      </c>
      <c r="G17" s="200" t="s">
        <v>222</v>
      </c>
      <c r="H17" s="200">
        <v>770</v>
      </c>
      <c r="I17" s="200">
        <v>1413</v>
      </c>
      <c r="J17" s="290">
        <v>1762.7749742785752</v>
      </c>
      <c r="K17" s="289">
        <v>693.25363774435357</v>
      </c>
      <c r="L17" s="289" t="s">
        <v>222</v>
      </c>
      <c r="M17" s="289" t="s">
        <v>222</v>
      </c>
      <c r="N17" s="289">
        <v>377.24756258880018</v>
      </c>
      <c r="O17" s="289">
        <v>692.27377394542157</v>
      </c>
      <c r="P17" s="200">
        <v>106</v>
      </c>
      <c r="Q17" s="289">
        <v>51.932781343393273</v>
      </c>
      <c r="R17" s="78"/>
      <c r="S17" s="78"/>
      <c r="T17" s="78"/>
      <c r="U17" s="78"/>
      <c r="V17" s="78"/>
      <c r="W17" s="78"/>
      <c r="X17" s="78"/>
      <c r="Y17" s="78"/>
      <c r="Z17" s="78"/>
      <c r="AA17" s="78"/>
      <c r="AB17" s="78"/>
      <c r="AC17" s="78"/>
      <c r="AD17" s="78"/>
      <c r="AE17" s="78"/>
      <c r="AF17" s="78"/>
      <c r="AG17" s="78"/>
      <c r="AH17" s="78"/>
      <c r="AI17" s="78"/>
      <c r="AJ17" s="78"/>
      <c r="AK17" s="74"/>
      <c r="AL17" s="74"/>
      <c r="AM17" s="74"/>
      <c r="AN17" s="74"/>
      <c r="AO17" s="70">
        <v>8</v>
      </c>
      <c r="AP17" s="46"/>
      <c r="AQ17" s="46"/>
      <c r="AS17" s="2">
        <v>205978</v>
      </c>
      <c r="AT17" s="2">
        <v>3598</v>
      </c>
      <c r="AU17" s="2">
        <v>1415</v>
      </c>
      <c r="AV17" s="2" t="s">
        <v>222</v>
      </c>
      <c r="AW17" s="2" t="s">
        <v>222</v>
      </c>
      <c r="AX17" s="2">
        <v>770</v>
      </c>
      <c r="AY17" s="2">
        <v>1413</v>
      </c>
      <c r="AZ17" s="2">
        <v>1746.788491974871</v>
      </c>
      <c r="BA17" s="2">
        <v>686.96656924525928</v>
      </c>
      <c r="BB17" s="2" t="s">
        <v>222</v>
      </c>
      <c r="BC17" s="2" t="s">
        <v>222</v>
      </c>
      <c r="BD17" s="2">
        <v>373.82633096738488</v>
      </c>
      <c r="BE17" s="2">
        <v>685.99559176222704</v>
      </c>
      <c r="BF17" s="2">
        <v>121</v>
      </c>
      <c r="BG17" s="2">
        <v>58.744137723446194</v>
      </c>
    </row>
    <row r="18" spans="1:59" s="2" customFormat="1" ht="20.100000000000001" customHeight="1">
      <c r="A18" s="198"/>
      <c r="B18" s="201" t="s">
        <v>100</v>
      </c>
      <c r="C18" s="200">
        <v>149596</v>
      </c>
      <c r="D18" s="200">
        <v>4533</v>
      </c>
      <c r="E18" s="200">
        <v>54</v>
      </c>
      <c r="F18" s="200">
        <v>10</v>
      </c>
      <c r="G18" s="200" t="s">
        <v>222</v>
      </c>
      <c r="H18" s="200">
        <v>349</v>
      </c>
      <c r="I18" s="200">
        <v>4120</v>
      </c>
      <c r="J18" s="290">
        <v>3030.1612342576004</v>
      </c>
      <c r="K18" s="289">
        <v>36.097221850851625</v>
      </c>
      <c r="L18" s="289">
        <v>6.6846707131206715</v>
      </c>
      <c r="M18" s="289" t="s">
        <v>222</v>
      </c>
      <c r="N18" s="289">
        <v>233.29500788791145</v>
      </c>
      <c r="O18" s="289">
        <v>2754.0843338057166</v>
      </c>
      <c r="P18" s="200">
        <v>15</v>
      </c>
      <c r="Q18" s="289">
        <v>10.027006069681008</v>
      </c>
      <c r="R18" s="78"/>
      <c r="S18" s="78"/>
      <c r="T18" s="78"/>
      <c r="U18" s="78"/>
      <c r="V18" s="78"/>
      <c r="W18" s="78"/>
      <c r="X18" s="78"/>
      <c r="Y18" s="78"/>
      <c r="Z18" s="78"/>
      <c r="AA18" s="78"/>
      <c r="AB18" s="78"/>
      <c r="AC18" s="78"/>
      <c r="AD18" s="78"/>
      <c r="AE18" s="78"/>
      <c r="AF18" s="78"/>
      <c r="AG18" s="78"/>
      <c r="AH18" s="78"/>
      <c r="AI18" s="78"/>
      <c r="AJ18" s="78"/>
      <c r="AK18" s="74"/>
      <c r="AL18" s="74"/>
      <c r="AM18" s="74"/>
      <c r="AN18" s="74"/>
      <c r="AO18" s="70">
        <v>9</v>
      </c>
      <c r="AP18" s="46"/>
      <c r="AQ18" s="46"/>
      <c r="AS18" s="2">
        <v>148936</v>
      </c>
      <c r="AT18" s="2">
        <v>4533</v>
      </c>
      <c r="AU18" s="2">
        <v>54</v>
      </c>
      <c r="AV18" s="2">
        <v>10</v>
      </c>
      <c r="AW18" s="2" t="s">
        <v>222</v>
      </c>
      <c r="AX18" s="2">
        <v>349</v>
      </c>
      <c r="AY18" s="2">
        <v>4120</v>
      </c>
      <c r="AZ18" s="2">
        <v>3043.589192673363</v>
      </c>
      <c r="BA18" s="2">
        <v>36.257184293924908</v>
      </c>
      <c r="BB18" s="2">
        <v>6.7142933877638713</v>
      </c>
      <c r="BC18" s="2" t="s">
        <v>222</v>
      </c>
      <c r="BD18" s="2">
        <v>234.32883923295913</v>
      </c>
      <c r="BE18" s="2">
        <v>2766.2888757587152</v>
      </c>
      <c r="BF18" s="2">
        <v>15</v>
      </c>
      <c r="BG18" s="2">
        <v>10.071440081645807</v>
      </c>
    </row>
    <row r="19" spans="1:59" s="2" customFormat="1" ht="20.100000000000001" customHeight="1">
      <c r="A19" s="202"/>
      <c r="B19" s="203" t="s">
        <v>101</v>
      </c>
      <c r="C19" s="204">
        <v>229917</v>
      </c>
      <c r="D19" s="204">
        <v>3578</v>
      </c>
      <c r="E19" s="204">
        <v>1770</v>
      </c>
      <c r="F19" s="204" t="s">
        <v>222</v>
      </c>
      <c r="G19" s="204">
        <v>45</v>
      </c>
      <c r="H19" s="204">
        <v>366</v>
      </c>
      <c r="I19" s="204">
        <v>1397</v>
      </c>
      <c r="J19" s="291">
        <v>1556.2137640974788</v>
      </c>
      <c r="K19" s="285">
        <v>769.84303031093827</v>
      </c>
      <c r="L19" s="285" t="s">
        <v>222</v>
      </c>
      <c r="M19" s="285">
        <v>19.572280431634024</v>
      </c>
      <c r="N19" s="285">
        <v>159.18788084395675</v>
      </c>
      <c r="O19" s="285">
        <v>607.61057251094962</v>
      </c>
      <c r="P19" s="204">
        <v>166</v>
      </c>
      <c r="Q19" s="285">
        <v>72.199967814472174</v>
      </c>
      <c r="R19" s="78"/>
      <c r="S19" s="78"/>
      <c r="T19" s="78"/>
      <c r="U19" s="78"/>
      <c r="V19" s="78"/>
      <c r="W19" s="78"/>
      <c r="X19" s="78"/>
      <c r="Y19" s="78"/>
      <c r="Z19" s="78"/>
      <c r="AA19" s="78"/>
      <c r="AB19" s="78"/>
      <c r="AC19" s="78"/>
      <c r="AD19" s="78"/>
      <c r="AE19" s="78"/>
      <c r="AF19" s="78"/>
      <c r="AG19" s="78"/>
      <c r="AH19" s="78"/>
      <c r="AI19" s="78"/>
      <c r="AJ19" s="78"/>
      <c r="AK19" s="74"/>
      <c r="AL19" s="74"/>
      <c r="AM19" s="74"/>
      <c r="AN19" s="74"/>
      <c r="AO19" s="70">
        <v>10</v>
      </c>
      <c r="AP19" s="47"/>
      <c r="AQ19" s="47"/>
      <c r="AS19" s="2">
        <v>232273</v>
      </c>
      <c r="AT19" s="2">
        <v>3578</v>
      </c>
      <c r="AU19" s="2">
        <v>1770</v>
      </c>
      <c r="AV19" s="2" t="s">
        <v>222</v>
      </c>
      <c r="AW19" s="2">
        <v>45</v>
      </c>
      <c r="AX19" s="2">
        <v>366</v>
      </c>
      <c r="AY19" s="2">
        <v>1397</v>
      </c>
      <c r="AZ19" s="2">
        <v>1540.4287196531666</v>
      </c>
      <c r="BA19" s="2">
        <v>762.03433029237146</v>
      </c>
      <c r="BB19" s="2" t="s">
        <v>222</v>
      </c>
      <c r="BC19" s="2">
        <v>19.373754159975547</v>
      </c>
      <c r="BD19" s="2">
        <v>157.57320050113444</v>
      </c>
      <c r="BE19" s="2">
        <v>601.44743469968523</v>
      </c>
      <c r="BF19" s="2">
        <v>166</v>
      </c>
      <c r="BG19" s="2">
        <v>71.467626456798683</v>
      </c>
    </row>
    <row r="20" spans="1:59" s="2" customFormat="1" ht="20.100000000000001" customHeight="1">
      <c r="A20" s="205" t="s">
        <v>106</v>
      </c>
      <c r="B20" s="206"/>
      <c r="C20" s="197">
        <v>1726903</v>
      </c>
      <c r="D20" s="292">
        <v>17897</v>
      </c>
      <c r="E20" s="292">
        <v>2154</v>
      </c>
      <c r="F20" s="292">
        <v>8</v>
      </c>
      <c r="G20" s="292">
        <v>38</v>
      </c>
      <c r="H20" s="292">
        <v>4132</v>
      </c>
      <c r="I20" s="292">
        <v>11565</v>
      </c>
      <c r="J20" s="293">
        <v>1036.3639416921508</v>
      </c>
      <c r="K20" s="288">
        <v>124.73196236268048</v>
      </c>
      <c r="L20" s="288">
        <v>0.46325705612880402</v>
      </c>
      <c r="M20" s="288">
        <v>2.2004710166118193</v>
      </c>
      <c r="N20" s="288">
        <v>239.27226949052726</v>
      </c>
      <c r="O20" s="288">
        <v>669.69598176620229</v>
      </c>
      <c r="P20" s="292">
        <v>614</v>
      </c>
      <c r="Q20" s="288">
        <v>35.55497905788571</v>
      </c>
      <c r="R20" s="78"/>
      <c r="S20" s="78"/>
      <c r="T20" s="78"/>
      <c r="U20" s="78"/>
      <c r="V20" s="78"/>
      <c r="W20" s="78"/>
      <c r="X20" s="78"/>
      <c r="Y20" s="78"/>
      <c r="Z20" s="78"/>
      <c r="AA20" s="78"/>
      <c r="AB20" s="78"/>
      <c r="AC20" s="78"/>
      <c r="AD20" s="78"/>
      <c r="AE20" s="78"/>
      <c r="AF20" s="78"/>
      <c r="AG20" s="78"/>
      <c r="AH20" s="78"/>
      <c r="AI20" s="78"/>
      <c r="AJ20" s="78"/>
      <c r="AK20" s="74"/>
      <c r="AL20" s="74"/>
      <c r="AM20" s="74"/>
      <c r="AN20" s="74"/>
      <c r="AO20" s="70">
        <v>37</v>
      </c>
      <c r="AP20" s="40">
        <f>+AP21+AP25</f>
        <v>1726903</v>
      </c>
      <c r="AQ20" s="40">
        <f>+AQ21+AQ25</f>
        <v>614</v>
      </c>
      <c r="AS20" s="2">
        <v>1734278</v>
      </c>
      <c r="AT20" s="2">
        <v>17965</v>
      </c>
      <c r="AU20" s="2">
        <v>2254</v>
      </c>
      <c r="AV20" s="2">
        <v>8</v>
      </c>
      <c r="AW20" s="2">
        <v>78</v>
      </c>
      <c r="AX20" s="2">
        <v>4115</v>
      </c>
      <c r="AY20" s="2">
        <v>11510</v>
      </c>
      <c r="AZ20" s="2">
        <v>1035.8777543162053</v>
      </c>
      <c r="BA20" s="2">
        <v>129.96762918055813</v>
      </c>
      <c r="BB20" s="2">
        <v>0.46128706009071213</v>
      </c>
      <c r="BC20" s="2">
        <v>4.4975488358844427</v>
      </c>
      <c r="BD20" s="2">
        <v>237.27453153416005</v>
      </c>
      <c r="BE20" s="2">
        <v>663.67675770551205</v>
      </c>
      <c r="BF20" s="2">
        <v>602</v>
      </c>
      <c r="BG20" s="2">
        <v>34.711851271826085</v>
      </c>
    </row>
    <row r="21" spans="1:59" s="2" customFormat="1" ht="20.100000000000001" customHeight="1">
      <c r="A21" s="207" t="s">
        <v>182</v>
      </c>
      <c r="B21" s="208"/>
      <c r="C21" s="217">
        <v>1029364</v>
      </c>
      <c r="D21" s="217">
        <v>9642</v>
      </c>
      <c r="E21" s="217">
        <v>722</v>
      </c>
      <c r="F21" s="217">
        <v>8</v>
      </c>
      <c r="G21" s="217">
        <v>28</v>
      </c>
      <c r="H21" s="217">
        <v>1993</v>
      </c>
      <c r="I21" s="217">
        <v>6891</v>
      </c>
      <c r="J21" s="294">
        <v>936.69489121438085</v>
      </c>
      <c r="K21" s="294">
        <v>70.140397371580903</v>
      </c>
      <c r="L21" s="294">
        <v>0.77717891824466367</v>
      </c>
      <c r="M21" s="294">
        <v>2.7201262138563229</v>
      </c>
      <c r="N21" s="294">
        <v>193.61469800770183</v>
      </c>
      <c r="O21" s="294">
        <v>669.44249070299725</v>
      </c>
      <c r="P21" s="217">
        <v>317</v>
      </c>
      <c r="Q21" s="294">
        <v>30.795714635444796</v>
      </c>
      <c r="R21" s="78"/>
      <c r="S21" s="78"/>
      <c r="T21" s="78"/>
      <c r="U21" s="78"/>
      <c r="V21" s="78"/>
      <c r="W21" s="78"/>
      <c r="X21" s="78"/>
      <c r="Y21" s="78"/>
      <c r="Z21" s="78"/>
      <c r="AA21" s="78"/>
      <c r="AB21" s="78"/>
      <c r="AC21" s="78"/>
      <c r="AD21" s="78"/>
      <c r="AE21" s="78"/>
      <c r="AF21" s="78"/>
      <c r="AG21" s="78"/>
      <c r="AH21" s="78"/>
      <c r="AI21" s="78"/>
      <c r="AJ21" s="78"/>
      <c r="AK21" s="74"/>
      <c r="AL21" s="74"/>
      <c r="AM21" s="74"/>
      <c r="AN21" s="74"/>
      <c r="AO21" s="70">
        <v>38</v>
      </c>
      <c r="AP21" s="50">
        <f>SUBTOTAL(9,C22:C24)</f>
        <v>1029364</v>
      </c>
      <c r="AQ21" s="50">
        <f>SUBTOTAL(9,P22:P24)</f>
        <v>317</v>
      </c>
      <c r="AS21" s="2">
        <v>1031704</v>
      </c>
      <c r="AT21" s="2">
        <v>9647</v>
      </c>
      <c r="AU21" s="2">
        <v>722</v>
      </c>
      <c r="AV21" s="2">
        <v>8</v>
      </c>
      <c r="AW21" s="2">
        <v>28</v>
      </c>
      <c r="AX21" s="2">
        <v>2113</v>
      </c>
      <c r="AY21" s="2">
        <v>6776</v>
      </c>
      <c r="AZ21" s="2">
        <v>935.05501577971984</v>
      </c>
      <c r="BA21" s="2">
        <v>69.981312469467994</v>
      </c>
      <c r="BB21" s="2">
        <v>0.77541620464784466</v>
      </c>
      <c r="BC21" s="2">
        <v>2.7139567162674565</v>
      </c>
      <c r="BD21" s="2">
        <v>204.80680505261199</v>
      </c>
      <c r="BE21" s="2">
        <v>656.77752533672458</v>
      </c>
      <c r="BF21" s="2">
        <v>308</v>
      </c>
      <c r="BG21" s="2">
        <v>29.853523878942021</v>
      </c>
    </row>
    <row r="22" spans="1:59" s="2" customFormat="1" ht="20.100000000000001" customHeight="1">
      <c r="A22" s="238" t="s">
        <v>122</v>
      </c>
      <c r="B22" s="211" t="s">
        <v>122</v>
      </c>
      <c r="C22" s="212">
        <v>454123</v>
      </c>
      <c r="D22" s="212">
        <v>4057</v>
      </c>
      <c r="E22" s="212">
        <v>8</v>
      </c>
      <c r="F22" s="212">
        <v>8</v>
      </c>
      <c r="G22" s="212" t="s">
        <v>222</v>
      </c>
      <c r="H22" s="212">
        <v>1034</v>
      </c>
      <c r="I22" s="212">
        <v>3007</v>
      </c>
      <c r="J22" s="295">
        <v>893.37029835529142</v>
      </c>
      <c r="K22" s="296">
        <v>1.7616372656747181</v>
      </c>
      <c r="L22" s="296">
        <v>1.7616372656747181</v>
      </c>
      <c r="M22" s="296" t="s">
        <v>222</v>
      </c>
      <c r="N22" s="296">
        <v>227.69161658845729</v>
      </c>
      <c r="O22" s="296">
        <v>662.15540723548474</v>
      </c>
      <c r="P22" s="212">
        <v>162</v>
      </c>
      <c r="Q22" s="296">
        <v>35.673154629913036</v>
      </c>
      <c r="R22" s="78"/>
      <c r="S22" s="78"/>
      <c r="T22" s="78"/>
      <c r="U22" s="78"/>
      <c r="V22" s="78"/>
      <c r="W22" s="78"/>
      <c r="X22" s="78"/>
      <c r="Y22" s="78"/>
      <c r="Z22" s="78"/>
      <c r="AA22" s="78"/>
      <c r="AB22" s="78"/>
      <c r="AC22" s="78"/>
      <c r="AD22" s="78"/>
      <c r="AE22" s="78"/>
      <c r="AF22" s="78"/>
      <c r="AG22" s="78"/>
      <c r="AH22" s="78"/>
      <c r="AI22" s="78"/>
      <c r="AJ22" s="78"/>
      <c r="AK22" s="75"/>
      <c r="AL22" s="75"/>
      <c r="AM22" s="75"/>
      <c r="AN22" s="75"/>
      <c r="AO22" s="70">
        <v>39</v>
      </c>
      <c r="AP22" s="48"/>
      <c r="AQ22" s="48"/>
      <c r="AS22" s="2">
        <v>454676</v>
      </c>
      <c r="AT22" s="2">
        <v>4062</v>
      </c>
      <c r="AU22" s="2">
        <v>8</v>
      </c>
      <c r="AV22" s="2">
        <v>8</v>
      </c>
      <c r="AW22" s="2" t="s">
        <v>222</v>
      </c>
      <c r="AX22" s="2">
        <v>1034</v>
      </c>
      <c r="AY22" s="2">
        <v>3012</v>
      </c>
      <c r="AZ22" s="2">
        <v>893.38342028169507</v>
      </c>
      <c r="BA22" s="2">
        <v>1.7594946731298773</v>
      </c>
      <c r="BB22" s="2">
        <v>1.7594946731298773</v>
      </c>
      <c r="BC22" s="2" t="s">
        <v>222</v>
      </c>
      <c r="BD22" s="2">
        <v>227.4146865020366</v>
      </c>
      <c r="BE22" s="2">
        <v>662.44974443339868</v>
      </c>
      <c r="BF22" s="2">
        <v>143</v>
      </c>
      <c r="BG22" s="2">
        <v>31.450967282196554</v>
      </c>
    </row>
    <row r="23" spans="1:59" s="2" customFormat="1" ht="20.100000000000001" customHeight="1">
      <c r="A23" s="241" t="s">
        <v>123</v>
      </c>
      <c r="B23" s="214" t="s">
        <v>123</v>
      </c>
      <c r="C23" s="215">
        <v>482716</v>
      </c>
      <c r="D23" s="215">
        <v>5232</v>
      </c>
      <c r="E23" s="215">
        <v>714</v>
      </c>
      <c r="F23" s="215" t="s">
        <v>222</v>
      </c>
      <c r="G23" s="215">
        <v>28</v>
      </c>
      <c r="H23" s="215">
        <v>959</v>
      </c>
      <c r="I23" s="215">
        <v>3531</v>
      </c>
      <c r="J23" s="297">
        <v>1083.8671185541809</v>
      </c>
      <c r="K23" s="298">
        <v>147.91305861003158</v>
      </c>
      <c r="L23" s="298" t="s">
        <v>222</v>
      </c>
      <c r="M23" s="298">
        <v>5.8005121023541788</v>
      </c>
      <c r="N23" s="298">
        <v>198.66753950563066</v>
      </c>
      <c r="O23" s="298">
        <v>731.48600833616456</v>
      </c>
      <c r="P23" s="215">
        <v>112</v>
      </c>
      <c r="Q23" s="298">
        <v>23.202048409416715</v>
      </c>
      <c r="R23" s="78"/>
      <c r="S23" s="78"/>
      <c r="T23" s="78"/>
      <c r="U23" s="78"/>
      <c r="V23" s="78"/>
      <c r="W23" s="78"/>
      <c r="X23" s="78"/>
      <c r="Y23" s="78"/>
      <c r="Z23" s="78"/>
      <c r="AA23" s="78"/>
      <c r="AB23" s="78"/>
      <c r="AC23" s="78"/>
      <c r="AD23" s="78"/>
      <c r="AE23" s="78"/>
      <c r="AF23" s="78"/>
      <c r="AG23" s="78"/>
      <c r="AH23" s="78"/>
      <c r="AI23" s="78"/>
      <c r="AJ23" s="78"/>
      <c r="AK23" s="75"/>
      <c r="AL23" s="75"/>
      <c r="AM23" s="75"/>
      <c r="AN23" s="75"/>
      <c r="AO23" s="70">
        <v>40</v>
      </c>
      <c r="AP23" s="49"/>
      <c r="AQ23" s="49"/>
      <c r="AS23" s="2">
        <v>483757</v>
      </c>
      <c r="AT23" s="2">
        <v>5232</v>
      </c>
      <c r="AU23" s="2">
        <v>714</v>
      </c>
      <c r="AV23" s="2" t="s">
        <v>222</v>
      </c>
      <c r="AW23" s="2">
        <v>28</v>
      </c>
      <c r="AX23" s="2">
        <v>1079</v>
      </c>
      <c r="AY23" s="2">
        <v>3411</v>
      </c>
      <c r="AZ23" s="2">
        <v>1081.534737481835</v>
      </c>
      <c r="BA23" s="2">
        <v>147.59476348662656</v>
      </c>
      <c r="BB23" s="2" t="s">
        <v>222</v>
      </c>
      <c r="BC23" s="2">
        <v>5.7880299406520219</v>
      </c>
      <c r="BD23" s="2">
        <v>223.04586807012612</v>
      </c>
      <c r="BE23" s="2">
        <v>705.10607598443016</v>
      </c>
      <c r="BF23" s="2">
        <v>122</v>
      </c>
      <c r="BG23" s="2">
        <v>25.219273312840954</v>
      </c>
    </row>
    <row r="24" spans="1:59" s="2" customFormat="1" ht="20.100000000000001" customHeight="1">
      <c r="A24" s="198" t="s">
        <v>124</v>
      </c>
      <c r="B24" s="216" t="s">
        <v>125</v>
      </c>
      <c r="C24" s="200">
        <v>92525</v>
      </c>
      <c r="D24" s="200">
        <v>353</v>
      </c>
      <c r="E24" s="200" t="s">
        <v>222</v>
      </c>
      <c r="F24" s="200" t="s">
        <v>222</v>
      </c>
      <c r="G24" s="200" t="s">
        <v>222</v>
      </c>
      <c r="H24" s="200" t="s">
        <v>222</v>
      </c>
      <c r="I24" s="200">
        <v>353</v>
      </c>
      <c r="J24" s="290">
        <v>381.51850851121316</v>
      </c>
      <c r="K24" s="289" t="s">
        <v>222</v>
      </c>
      <c r="L24" s="289" t="s">
        <v>222</v>
      </c>
      <c r="M24" s="289" t="s">
        <v>222</v>
      </c>
      <c r="N24" s="289" t="s">
        <v>222</v>
      </c>
      <c r="O24" s="289">
        <v>381.51850851121316</v>
      </c>
      <c r="P24" s="200">
        <v>43</v>
      </c>
      <c r="Q24" s="289">
        <v>46.473925965955146</v>
      </c>
      <c r="R24" s="78"/>
      <c r="S24" s="78"/>
      <c r="T24" s="78"/>
      <c r="U24" s="78"/>
      <c r="V24" s="78"/>
      <c r="W24" s="78"/>
      <c r="X24" s="78"/>
      <c r="Y24" s="78"/>
      <c r="Z24" s="78"/>
      <c r="AA24" s="78"/>
      <c r="AB24" s="78"/>
      <c r="AC24" s="78"/>
      <c r="AD24" s="78"/>
      <c r="AE24" s="78"/>
      <c r="AF24" s="78"/>
      <c r="AG24" s="78"/>
      <c r="AH24" s="78"/>
      <c r="AI24" s="78"/>
      <c r="AJ24" s="78"/>
      <c r="AK24" s="75"/>
      <c r="AL24" s="75"/>
      <c r="AM24" s="75"/>
      <c r="AN24" s="75"/>
      <c r="AO24" s="70">
        <v>41</v>
      </c>
      <c r="AP24" s="46"/>
      <c r="AQ24" s="46"/>
      <c r="AS24" s="2">
        <v>93271</v>
      </c>
      <c r="AT24" s="2">
        <v>353</v>
      </c>
      <c r="AU24" s="2" t="s">
        <v>222</v>
      </c>
      <c r="AV24" s="2" t="s">
        <v>222</v>
      </c>
      <c r="AW24" s="2" t="s">
        <v>222</v>
      </c>
      <c r="AX24" s="2" t="s">
        <v>222</v>
      </c>
      <c r="AY24" s="2">
        <v>353</v>
      </c>
      <c r="AZ24" s="2">
        <v>378.46704763538503</v>
      </c>
      <c r="BA24" s="2" t="s">
        <v>222</v>
      </c>
      <c r="BB24" s="2" t="s">
        <v>222</v>
      </c>
      <c r="BC24" s="2" t="s">
        <v>222</v>
      </c>
      <c r="BD24" s="2" t="s">
        <v>222</v>
      </c>
      <c r="BE24" s="2">
        <v>378.46704763538503</v>
      </c>
      <c r="BF24" s="2">
        <v>43</v>
      </c>
      <c r="BG24" s="2">
        <v>46.102218267199881</v>
      </c>
    </row>
    <row r="25" spans="1:59" s="2" customFormat="1" ht="20.100000000000001" customHeight="1">
      <c r="A25" s="207" t="s">
        <v>183</v>
      </c>
      <c r="B25" s="208"/>
      <c r="C25" s="217">
        <v>697539</v>
      </c>
      <c r="D25" s="217">
        <v>8255</v>
      </c>
      <c r="E25" s="217">
        <v>1432</v>
      </c>
      <c r="F25" s="217">
        <v>0</v>
      </c>
      <c r="G25" s="217">
        <v>10</v>
      </c>
      <c r="H25" s="217">
        <v>2139</v>
      </c>
      <c r="I25" s="217">
        <v>4674</v>
      </c>
      <c r="J25" s="294">
        <v>1183.4463736077839</v>
      </c>
      <c r="K25" s="294">
        <v>205.29318073971493</v>
      </c>
      <c r="L25" s="294">
        <v>0</v>
      </c>
      <c r="M25" s="294">
        <v>1.4336115973443779</v>
      </c>
      <c r="N25" s="294">
        <v>306.64952067196242</v>
      </c>
      <c r="O25" s="294">
        <v>670.07006059876221</v>
      </c>
      <c r="P25" s="217">
        <v>297</v>
      </c>
      <c r="Q25" s="294">
        <v>42.57826444112802</v>
      </c>
      <c r="R25" s="78"/>
      <c r="S25" s="78"/>
      <c r="T25" s="78"/>
      <c r="U25" s="78"/>
      <c r="V25" s="78"/>
      <c r="W25" s="78"/>
      <c r="X25" s="78"/>
      <c r="Y25" s="78"/>
      <c r="Z25" s="78"/>
      <c r="AA25" s="78"/>
      <c r="AB25" s="78"/>
      <c r="AC25" s="78"/>
      <c r="AD25" s="78"/>
      <c r="AE25" s="78"/>
      <c r="AF25" s="78"/>
      <c r="AG25" s="78"/>
      <c r="AH25" s="78"/>
      <c r="AI25" s="78"/>
      <c r="AJ25" s="78"/>
      <c r="AK25" s="75"/>
      <c r="AL25" s="75"/>
      <c r="AM25" s="75"/>
      <c r="AN25" s="75"/>
      <c r="AO25" s="70">
        <v>42</v>
      </c>
      <c r="AP25" s="50">
        <f>SUM(C26,C30)</f>
        <v>697539</v>
      </c>
      <c r="AQ25" s="50">
        <f>SUM(P26,P30)</f>
        <v>297</v>
      </c>
      <c r="AS25" s="2">
        <v>702574</v>
      </c>
      <c r="AT25" s="2">
        <v>8318</v>
      </c>
      <c r="AU25" s="2">
        <v>1532</v>
      </c>
      <c r="AV25" s="2">
        <v>0</v>
      </c>
      <c r="AW25" s="2">
        <v>50</v>
      </c>
      <c r="AX25" s="2">
        <v>2002</v>
      </c>
      <c r="AY25" s="2">
        <v>4734</v>
      </c>
      <c r="AZ25" s="2">
        <v>1183.9322263562271</v>
      </c>
      <c r="BA25" s="2">
        <v>218.05532228633567</v>
      </c>
      <c r="BB25" s="2">
        <v>0</v>
      </c>
      <c r="BC25" s="2">
        <v>7.1166880641754471</v>
      </c>
      <c r="BD25" s="2">
        <v>284.95219008958486</v>
      </c>
      <c r="BE25" s="2">
        <v>673.80802591613121</v>
      </c>
      <c r="BF25" s="2">
        <v>294</v>
      </c>
      <c r="BG25" s="2">
        <v>41.84612581735162</v>
      </c>
    </row>
    <row r="26" spans="1:59" s="2" customFormat="1" ht="20.100000000000001" customHeight="1">
      <c r="A26" s="198" t="s">
        <v>126</v>
      </c>
      <c r="B26" s="216"/>
      <c r="C26" s="200">
        <v>371813</v>
      </c>
      <c r="D26" s="200">
        <v>4069</v>
      </c>
      <c r="E26" s="200">
        <v>256</v>
      </c>
      <c r="F26" s="200">
        <v>0</v>
      </c>
      <c r="G26" s="200">
        <v>0</v>
      </c>
      <c r="H26" s="200">
        <v>1144</v>
      </c>
      <c r="I26" s="200">
        <v>2669</v>
      </c>
      <c r="J26" s="290">
        <v>1094.3673298136428</v>
      </c>
      <c r="K26" s="289">
        <v>68.851815294247373</v>
      </c>
      <c r="L26" s="289">
        <v>0</v>
      </c>
      <c r="M26" s="289">
        <v>0</v>
      </c>
      <c r="N26" s="289">
        <v>307.681549596168</v>
      </c>
      <c r="O26" s="289">
        <v>717.83396492322754</v>
      </c>
      <c r="P26" s="200">
        <v>152</v>
      </c>
      <c r="Q26" s="289">
        <v>40.880765330959377</v>
      </c>
      <c r="R26" s="78"/>
      <c r="S26" s="78"/>
      <c r="T26" s="78"/>
      <c r="U26" s="78"/>
      <c r="V26" s="78"/>
      <c r="W26" s="78"/>
      <c r="X26" s="78"/>
      <c r="Y26" s="78"/>
      <c r="Z26" s="78"/>
      <c r="AA26" s="78"/>
      <c r="AB26" s="78"/>
      <c r="AC26" s="78"/>
      <c r="AD26" s="78"/>
      <c r="AE26" s="78"/>
      <c r="AF26" s="78"/>
      <c r="AG26" s="78"/>
      <c r="AH26" s="78"/>
      <c r="AI26" s="78"/>
      <c r="AJ26" s="78"/>
      <c r="AK26" s="74"/>
      <c r="AL26" s="74"/>
      <c r="AM26" s="74"/>
      <c r="AN26" s="74"/>
      <c r="AO26" s="70">
        <v>43</v>
      </c>
      <c r="AP26" s="51">
        <f>SUM(C27:C29)</f>
        <v>371813</v>
      </c>
      <c r="AQ26" s="51">
        <f>SUM(P27:P29)</f>
        <v>152</v>
      </c>
      <c r="AS26" s="2">
        <v>374690</v>
      </c>
      <c r="AT26" s="2">
        <v>4070</v>
      </c>
      <c r="AU26" s="2">
        <v>256</v>
      </c>
      <c r="AV26" s="2">
        <v>0</v>
      </c>
      <c r="AW26" s="2">
        <v>0</v>
      </c>
      <c r="AX26" s="2">
        <v>985</v>
      </c>
      <c r="AY26" s="2">
        <v>2829</v>
      </c>
      <c r="AZ26" s="2">
        <v>1086.2312845285437</v>
      </c>
      <c r="BA26" s="2">
        <v>68.323147134964898</v>
      </c>
      <c r="BB26" s="2">
        <v>0</v>
      </c>
      <c r="BC26" s="2">
        <v>0</v>
      </c>
      <c r="BD26" s="2">
        <v>262.88398409351731</v>
      </c>
      <c r="BE26" s="2">
        <v>755.02415330006147</v>
      </c>
      <c r="BF26" s="2">
        <v>149</v>
      </c>
      <c r="BG26" s="2">
        <v>39.766206730897544</v>
      </c>
    </row>
    <row r="27" spans="1:59" s="2" customFormat="1" ht="20.100000000000001" customHeight="1">
      <c r="A27" s="198"/>
      <c r="B27" s="216" t="s">
        <v>127</v>
      </c>
      <c r="C27" s="200">
        <v>195005</v>
      </c>
      <c r="D27" s="200">
        <v>1898</v>
      </c>
      <c r="E27" s="200">
        <v>232</v>
      </c>
      <c r="F27" s="200" t="s">
        <v>222</v>
      </c>
      <c r="G27" s="200" t="s">
        <v>222</v>
      </c>
      <c r="H27" s="200">
        <v>505</v>
      </c>
      <c r="I27" s="200">
        <v>1161</v>
      </c>
      <c r="J27" s="290">
        <v>973.30837670828953</v>
      </c>
      <c r="K27" s="289">
        <v>118.97130842798902</v>
      </c>
      <c r="L27" s="289" t="s">
        <v>222</v>
      </c>
      <c r="M27" s="289" t="s">
        <v>222</v>
      </c>
      <c r="N27" s="289">
        <v>258.96771877644164</v>
      </c>
      <c r="O27" s="289">
        <v>595.36934950385887</v>
      </c>
      <c r="P27" s="200">
        <v>140</v>
      </c>
      <c r="Q27" s="289">
        <v>71.793030947924407</v>
      </c>
      <c r="R27" s="78"/>
      <c r="S27" s="78"/>
      <c r="T27" s="78"/>
      <c r="U27" s="78"/>
      <c r="V27" s="78"/>
      <c r="W27" s="78"/>
      <c r="X27" s="78"/>
      <c r="Y27" s="78"/>
      <c r="Z27" s="78"/>
      <c r="AA27" s="78"/>
      <c r="AB27" s="78"/>
      <c r="AC27" s="78"/>
      <c r="AD27" s="78"/>
      <c r="AE27" s="78"/>
      <c r="AF27" s="78"/>
      <c r="AG27" s="78"/>
      <c r="AH27" s="78"/>
      <c r="AI27" s="78"/>
      <c r="AJ27" s="78"/>
      <c r="AK27" s="75"/>
      <c r="AL27" s="75"/>
      <c r="AM27" s="75"/>
      <c r="AN27" s="75"/>
      <c r="AO27" s="70">
        <v>44</v>
      </c>
      <c r="AP27" s="38"/>
      <c r="AQ27" s="38"/>
      <c r="AS27" s="2">
        <v>196250</v>
      </c>
      <c r="AT27" s="2">
        <v>1898</v>
      </c>
      <c r="AU27" s="2">
        <v>232</v>
      </c>
      <c r="AV27" s="2" t="s">
        <v>222</v>
      </c>
      <c r="AW27" s="2" t="s">
        <v>222</v>
      </c>
      <c r="AX27" s="2">
        <v>345</v>
      </c>
      <c r="AY27" s="2">
        <v>1321</v>
      </c>
      <c r="AZ27" s="2">
        <v>967.13375796178354</v>
      </c>
      <c r="BA27" s="2">
        <v>118.21656050955414</v>
      </c>
      <c r="BB27" s="2" t="s">
        <v>222</v>
      </c>
      <c r="BC27" s="2" t="s">
        <v>222</v>
      </c>
      <c r="BD27" s="2">
        <v>175.79617834394907</v>
      </c>
      <c r="BE27" s="2">
        <v>673.12101910828028</v>
      </c>
      <c r="BF27" s="2">
        <v>140</v>
      </c>
      <c r="BG27" s="2">
        <v>71.337579617834393</v>
      </c>
    </row>
    <row r="28" spans="1:59" s="2" customFormat="1" ht="20.100000000000001" customHeight="1">
      <c r="A28" s="198"/>
      <c r="B28" s="216" t="s">
        <v>128</v>
      </c>
      <c r="C28" s="200">
        <v>148952</v>
      </c>
      <c r="D28" s="200">
        <v>1973</v>
      </c>
      <c r="E28" s="200">
        <v>24</v>
      </c>
      <c r="F28" s="200" t="s">
        <v>222</v>
      </c>
      <c r="G28" s="200" t="s">
        <v>222</v>
      </c>
      <c r="H28" s="200">
        <v>441</v>
      </c>
      <c r="I28" s="200">
        <v>1508</v>
      </c>
      <c r="J28" s="290">
        <v>1324.5877866695312</v>
      </c>
      <c r="K28" s="289">
        <v>16.112573177936515</v>
      </c>
      <c r="L28" s="289" t="s">
        <v>222</v>
      </c>
      <c r="M28" s="289" t="s">
        <v>222</v>
      </c>
      <c r="N28" s="289">
        <v>296.06853214458351</v>
      </c>
      <c r="O28" s="289">
        <v>1012.4066813470112</v>
      </c>
      <c r="P28" s="200">
        <v>12</v>
      </c>
      <c r="Q28" s="289">
        <v>8.0562865889682573</v>
      </c>
      <c r="R28" s="78"/>
      <c r="S28" s="78"/>
      <c r="T28" s="78"/>
      <c r="U28" s="78"/>
      <c r="V28" s="78"/>
      <c r="W28" s="78"/>
      <c r="X28" s="78"/>
      <c r="Y28" s="78"/>
      <c r="Z28" s="78"/>
      <c r="AA28" s="78"/>
      <c r="AB28" s="78"/>
      <c r="AC28" s="78"/>
      <c r="AD28" s="78"/>
      <c r="AE28" s="78"/>
      <c r="AF28" s="78"/>
      <c r="AG28" s="78"/>
      <c r="AH28" s="78"/>
      <c r="AI28" s="78"/>
      <c r="AJ28" s="78"/>
      <c r="AK28" s="75"/>
      <c r="AL28" s="75"/>
      <c r="AM28" s="75"/>
      <c r="AN28" s="75"/>
      <c r="AO28" s="70">
        <v>45</v>
      </c>
      <c r="AP28" s="38"/>
      <c r="AQ28" s="38"/>
      <c r="AS28" s="2">
        <v>150085</v>
      </c>
      <c r="AT28" s="2">
        <v>1974</v>
      </c>
      <c r="AU28" s="2">
        <v>24</v>
      </c>
      <c r="AV28" s="2" t="s">
        <v>222</v>
      </c>
      <c r="AW28" s="2" t="s">
        <v>222</v>
      </c>
      <c r="AX28" s="2">
        <v>442</v>
      </c>
      <c r="AY28" s="2">
        <v>1508</v>
      </c>
      <c r="AZ28" s="2">
        <v>1315.2546890095614</v>
      </c>
      <c r="BA28" s="2">
        <v>15.990938468201353</v>
      </c>
      <c r="BB28" s="2" t="s">
        <v>222</v>
      </c>
      <c r="BC28" s="2" t="s">
        <v>222</v>
      </c>
      <c r="BD28" s="2">
        <v>294.4997834560416</v>
      </c>
      <c r="BE28" s="2">
        <v>1004.7639670853183</v>
      </c>
      <c r="BF28" s="2">
        <v>9</v>
      </c>
      <c r="BG28" s="2">
        <v>5.996601925575507</v>
      </c>
    </row>
    <row r="29" spans="1:59" s="2" customFormat="1" ht="20.100000000000001" customHeight="1">
      <c r="A29" s="198"/>
      <c r="B29" s="218" t="s">
        <v>129</v>
      </c>
      <c r="C29" s="212">
        <v>27856</v>
      </c>
      <c r="D29" s="212">
        <v>198</v>
      </c>
      <c r="E29" s="212" t="s">
        <v>222</v>
      </c>
      <c r="F29" s="212" t="s">
        <v>222</v>
      </c>
      <c r="G29" s="212" t="s">
        <v>222</v>
      </c>
      <c r="H29" s="212">
        <v>198</v>
      </c>
      <c r="I29" s="212" t="s">
        <v>222</v>
      </c>
      <c r="J29" s="295">
        <v>710.79839172889137</v>
      </c>
      <c r="K29" s="296" t="s">
        <v>222</v>
      </c>
      <c r="L29" s="296" t="s">
        <v>222</v>
      </c>
      <c r="M29" s="296" t="s">
        <v>222</v>
      </c>
      <c r="N29" s="296">
        <v>710.79839172889137</v>
      </c>
      <c r="O29" s="296" t="s">
        <v>222</v>
      </c>
      <c r="P29" s="212" t="s">
        <v>222</v>
      </c>
      <c r="Q29" s="296" t="s">
        <v>222</v>
      </c>
      <c r="R29" s="78"/>
      <c r="S29" s="78"/>
      <c r="T29" s="78"/>
      <c r="U29" s="78"/>
      <c r="V29" s="78"/>
      <c r="W29" s="78"/>
      <c r="X29" s="78"/>
      <c r="Y29" s="78"/>
      <c r="Z29" s="78"/>
      <c r="AA29" s="78"/>
      <c r="AB29" s="78"/>
      <c r="AC29" s="78"/>
      <c r="AD29" s="78"/>
      <c r="AE29" s="78"/>
      <c r="AF29" s="78"/>
      <c r="AG29" s="78"/>
      <c r="AH29" s="78"/>
      <c r="AI29" s="78"/>
      <c r="AJ29" s="78"/>
      <c r="AK29" s="75"/>
      <c r="AL29" s="75"/>
      <c r="AM29" s="75"/>
      <c r="AN29" s="75"/>
      <c r="AO29" s="70">
        <v>11</v>
      </c>
      <c r="AP29" s="42"/>
      <c r="AQ29" s="42"/>
      <c r="AS29" s="2">
        <v>28355</v>
      </c>
      <c r="AT29" s="2">
        <v>198</v>
      </c>
      <c r="AU29" s="2" t="s">
        <v>222</v>
      </c>
      <c r="AV29" s="2" t="s">
        <v>222</v>
      </c>
      <c r="AW29" s="2" t="s">
        <v>222</v>
      </c>
      <c r="AX29" s="2">
        <v>198</v>
      </c>
      <c r="AY29" s="2" t="s">
        <v>222</v>
      </c>
      <c r="AZ29" s="2">
        <v>698.28954329042506</v>
      </c>
      <c r="BA29" s="2" t="s">
        <v>222</v>
      </c>
      <c r="BB29" s="2" t="s">
        <v>222</v>
      </c>
      <c r="BC29" s="2" t="s">
        <v>222</v>
      </c>
      <c r="BD29" s="2">
        <v>698.28954329042506</v>
      </c>
      <c r="BE29" s="2" t="s">
        <v>222</v>
      </c>
      <c r="BF29" s="2" t="s">
        <v>222</v>
      </c>
      <c r="BG29" s="2" t="s">
        <v>222</v>
      </c>
    </row>
    <row r="30" spans="1:59" s="2" customFormat="1" ht="20.100000000000001" customHeight="1">
      <c r="A30" s="219" t="s">
        <v>130</v>
      </c>
      <c r="B30" s="220"/>
      <c r="C30" s="200">
        <v>325726</v>
      </c>
      <c r="D30" s="200">
        <v>4186</v>
      </c>
      <c r="E30" s="200">
        <v>1176</v>
      </c>
      <c r="F30" s="200">
        <v>0</v>
      </c>
      <c r="G30" s="200">
        <v>10</v>
      </c>
      <c r="H30" s="200">
        <v>995</v>
      </c>
      <c r="I30" s="200">
        <v>2005</v>
      </c>
      <c r="J30" s="290">
        <v>1285.1292190368592</v>
      </c>
      <c r="K30" s="289">
        <v>361.03964681971962</v>
      </c>
      <c r="L30" s="289">
        <v>0</v>
      </c>
      <c r="M30" s="289">
        <v>3.0700650239772074</v>
      </c>
      <c r="N30" s="289">
        <v>305.47146988573218</v>
      </c>
      <c r="O30" s="289">
        <v>615.54803730743015</v>
      </c>
      <c r="P30" s="200">
        <v>145</v>
      </c>
      <c r="Q30" s="289">
        <v>44.515942847669514</v>
      </c>
      <c r="R30" s="78"/>
      <c r="S30" s="78"/>
      <c r="T30" s="78"/>
      <c r="U30" s="78"/>
      <c r="V30" s="78"/>
      <c r="W30" s="78"/>
      <c r="X30" s="78"/>
      <c r="Y30" s="78"/>
      <c r="Z30" s="78"/>
      <c r="AA30" s="78"/>
      <c r="AB30" s="78"/>
      <c r="AC30" s="78"/>
      <c r="AD30" s="78"/>
      <c r="AE30" s="78"/>
      <c r="AF30" s="78"/>
      <c r="AG30" s="78"/>
      <c r="AH30" s="78"/>
      <c r="AI30" s="78"/>
      <c r="AJ30" s="78"/>
      <c r="AK30" s="74"/>
      <c r="AL30" s="74"/>
      <c r="AM30" s="74"/>
      <c r="AN30" s="74"/>
      <c r="AO30" s="70">
        <v>12</v>
      </c>
      <c r="AP30" s="51">
        <f>SUM(C31:C32)</f>
        <v>325726</v>
      </c>
      <c r="AQ30" s="51">
        <f>SUM(P31:P32)</f>
        <v>145</v>
      </c>
      <c r="AS30" s="2">
        <v>327884</v>
      </c>
      <c r="AT30" s="2">
        <v>4248</v>
      </c>
      <c r="AU30" s="2">
        <v>1276</v>
      </c>
      <c r="AV30" s="2">
        <v>0</v>
      </c>
      <c r="AW30" s="2">
        <v>50</v>
      </c>
      <c r="AX30" s="2">
        <v>1017</v>
      </c>
      <c r="AY30" s="2">
        <v>1905</v>
      </c>
      <c r="AZ30" s="2">
        <v>1295.5801441973381</v>
      </c>
      <c r="BA30" s="2">
        <v>389.16202071464301</v>
      </c>
      <c r="BB30" s="2">
        <v>0</v>
      </c>
      <c r="BC30" s="2">
        <v>15.249295482548707</v>
      </c>
      <c r="BD30" s="2">
        <v>310.17067011504071</v>
      </c>
      <c r="BE30" s="2">
        <v>580.99815788510568</v>
      </c>
      <c r="BF30" s="2">
        <v>145</v>
      </c>
      <c r="BG30" s="2">
        <v>44.222956899391249</v>
      </c>
    </row>
    <row r="31" spans="1:59" s="2" customFormat="1" ht="20.100000000000001" customHeight="1">
      <c r="A31" s="198"/>
      <c r="B31" s="216" t="s">
        <v>131</v>
      </c>
      <c r="C31" s="200">
        <v>220927</v>
      </c>
      <c r="D31" s="200">
        <v>1334</v>
      </c>
      <c r="E31" s="200" t="s">
        <v>222</v>
      </c>
      <c r="F31" s="200" t="s">
        <v>222</v>
      </c>
      <c r="G31" s="200" t="s">
        <v>222</v>
      </c>
      <c r="H31" s="200">
        <v>395</v>
      </c>
      <c r="I31" s="200">
        <v>939</v>
      </c>
      <c r="J31" s="290">
        <v>603.81936114644202</v>
      </c>
      <c r="K31" s="289" t="s">
        <v>222</v>
      </c>
      <c r="L31" s="289" t="s">
        <v>222</v>
      </c>
      <c r="M31" s="289" t="s">
        <v>222</v>
      </c>
      <c r="N31" s="289">
        <v>178.79208969478606</v>
      </c>
      <c r="O31" s="289">
        <v>425.02727145165596</v>
      </c>
      <c r="P31" s="200">
        <v>127</v>
      </c>
      <c r="Q31" s="289">
        <v>57.485051623386916</v>
      </c>
      <c r="R31" s="78"/>
      <c r="S31" s="78"/>
      <c r="T31" s="78"/>
      <c r="U31" s="78"/>
      <c r="V31" s="78"/>
      <c r="W31" s="78"/>
      <c r="X31" s="78"/>
      <c r="Y31" s="78"/>
      <c r="Z31" s="78"/>
      <c r="AA31" s="78"/>
      <c r="AB31" s="78"/>
      <c r="AC31" s="78"/>
      <c r="AD31" s="78"/>
      <c r="AE31" s="78"/>
      <c r="AF31" s="78"/>
      <c r="AG31" s="78"/>
      <c r="AH31" s="78"/>
      <c r="AI31" s="78"/>
      <c r="AJ31" s="78"/>
      <c r="AK31" s="75"/>
      <c r="AL31" s="75"/>
      <c r="AM31" s="75"/>
      <c r="AN31" s="75"/>
      <c r="AO31" s="70">
        <v>13</v>
      </c>
      <c r="AP31" s="38"/>
      <c r="AQ31" s="38"/>
      <c r="AS31" s="2">
        <v>222296</v>
      </c>
      <c r="AT31" s="2">
        <v>1356</v>
      </c>
      <c r="AU31" s="2" t="s">
        <v>222</v>
      </c>
      <c r="AV31" s="2" t="s">
        <v>222</v>
      </c>
      <c r="AW31" s="2" t="s">
        <v>222</v>
      </c>
      <c r="AX31" s="2">
        <v>417</v>
      </c>
      <c r="AY31" s="2">
        <v>939</v>
      </c>
      <c r="AZ31" s="2">
        <v>609.99748083636234</v>
      </c>
      <c r="BA31" s="2" t="s">
        <v>222</v>
      </c>
      <c r="BB31" s="2" t="s">
        <v>222</v>
      </c>
      <c r="BC31" s="2" t="s">
        <v>222</v>
      </c>
      <c r="BD31" s="2">
        <v>187.58772087666895</v>
      </c>
      <c r="BE31" s="2">
        <v>422.40975995969342</v>
      </c>
      <c r="BF31" s="2">
        <v>127</v>
      </c>
      <c r="BG31" s="2">
        <v>57.131032497210924</v>
      </c>
    </row>
    <row r="32" spans="1:59" s="2" customFormat="1" ht="20.100000000000001" customHeight="1">
      <c r="A32" s="198"/>
      <c r="B32" s="216" t="s">
        <v>132</v>
      </c>
      <c r="C32" s="200">
        <v>104799</v>
      </c>
      <c r="D32" s="200">
        <v>2852</v>
      </c>
      <c r="E32" s="200">
        <v>1176</v>
      </c>
      <c r="F32" s="200" t="s">
        <v>222</v>
      </c>
      <c r="G32" s="200">
        <v>10</v>
      </c>
      <c r="H32" s="200">
        <v>600</v>
      </c>
      <c r="I32" s="200">
        <v>1066</v>
      </c>
      <c r="J32" s="290">
        <v>2721.4000133589061</v>
      </c>
      <c r="K32" s="289">
        <v>1122.1481121003064</v>
      </c>
      <c r="L32" s="289" t="s">
        <v>222</v>
      </c>
      <c r="M32" s="289">
        <v>9.5420757831658705</v>
      </c>
      <c r="N32" s="289">
        <v>572.52454698995211</v>
      </c>
      <c r="O32" s="289">
        <v>1017.1852784854817</v>
      </c>
      <c r="P32" s="200">
        <v>18</v>
      </c>
      <c r="Q32" s="289">
        <v>17.175736409698565</v>
      </c>
      <c r="R32" s="78"/>
      <c r="S32" s="78"/>
      <c r="T32" s="78"/>
      <c r="U32" s="78"/>
      <c r="V32" s="78"/>
      <c r="W32" s="78"/>
      <c r="X32" s="78"/>
      <c r="Y32" s="78"/>
      <c r="Z32" s="78"/>
      <c r="AA32" s="78"/>
      <c r="AB32" s="78"/>
      <c r="AC32" s="78"/>
      <c r="AD32" s="78"/>
      <c r="AE32" s="78"/>
      <c r="AF32" s="78"/>
      <c r="AG32" s="78"/>
      <c r="AH32" s="78"/>
      <c r="AI32" s="78"/>
      <c r="AJ32" s="78"/>
      <c r="AK32" s="75"/>
      <c r="AL32" s="75"/>
      <c r="AM32" s="75"/>
      <c r="AN32" s="75"/>
      <c r="AO32" s="70">
        <v>14</v>
      </c>
      <c r="AP32" s="38"/>
      <c r="AQ32" s="38"/>
      <c r="AS32" s="2">
        <v>105588</v>
      </c>
      <c r="AT32" s="2">
        <v>2892</v>
      </c>
      <c r="AU32" s="2">
        <v>1276</v>
      </c>
      <c r="AV32" s="2" t="s">
        <v>222</v>
      </c>
      <c r="AW32" s="2">
        <v>50</v>
      </c>
      <c r="AX32" s="2">
        <v>600</v>
      </c>
      <c r="AY32" s="2">
        <v>966</v>
      </c>
      <c r="AZ32" s="2">
        <v>2738.9476076826913</v>
      </c>
      <c r="BA32" s="2">
        <v>1208.4706595446451</v>
      </c>
      <c r="BB32" s="2" t="s">
        <v>222</v>
      </c>
      <c r="BC32" s="2">
        <v>47.353865969617758</v>
      </c>
      <c r="BD32" s="2">
        <v>568.24639163541315</v>
      </c>
      <c r="BE32" s="2">
        <v>914.87669053301522</v>
      </c>
      <c r="BF32" s="2">
        <v>18</v>
      </c>
      <c r="BG32" s="2">
        <v>17.047391749062392</v>
      </c>
    </row>
    <row r="33" spans="1:59" s="2" customFormat="1" ht="20.100000000000001" customHeight="1">
      <c r="A33" s="221" t="s">
        <v>85</v>
      </c>
      <c r="B33" s="222"/>
      <c r="C33" s="223">
        <v>709400</v>
      </c>
      <c r="D33" s="299">
        <v>7437</v>
      </c>
      <c r="E33" s="299">
        <v>1402</v>
      </c>
      <c r="F33" s="299">
        <v>8</v>
      </c>
      <c r="G33" s="299" t="s">
        <v>222</v>
      </c>
      <c r="H33" s="299">
        <v>1468</v>
      </c>
      <c r="I33" s="299">
        <v>4559</v>
      </c>
      <c r="J33" s="300">
        <v>1048.3507189173949</v>
      </c>
      <c r="K33" s="301">
        <v>197.6318015224133</v>
      </c>
      <c r="L33" s="301">
        <v>1.1277135607555682</v>
      </c>
      <c r="M33" s="301" t="s">
        <v>222</v>
      </c>
      <c r="N33" s="301">
        <v>206.93543839864674</v>
      </c>
      <c r="O33" s="301">
        <v>642.65576543557938</v>
      </c>
      <c r="P33" s="299">
        <v>305</v>
      </c>
      <c r="Q33" s="301">
        <v>42.994079503806034</v>
      </c>
      <c r="R33" s="78"/>
      <c r="S33" s="78"/>
      <c r="T33" s="78"/>
      <c r="U33" s="78"/>
      <c r="V33" s="78"/>
      <c r="W33" s="78"/>
      <c r="X33" s="78"/>
      <c r="Y33" s="78"/>
      <c r="Z33" s="78"/>
      <c r="AA33" s="78"/>
      <c r="AB33" s="78"/>
      <c r="AC33" s="78"/>
      <c r="AD33" s="78"/>
      <c r="AE33" s="78"/>
      <c r="AF33" s="78"/>
      <c r="AG33" s="78"/>
      <c r="AH33" s="78"/>
      <c r="AI33" s="78"/>
      <c r="AJ33" s="78"/>
      <c r="AK33" s="75"/>
      <c r="AL33" s="75"/>
      <c r="AM33" s="75"/>
      <c r="AN33" s="75"/>
      <c r="AO33" s="70">
        <v>15</v>
      </c>
      <c r="AP33" s="43">
        <f>SUBTOTAL(9,C34:C35)</f>
        <v>709400</v>
      </c>
      <c r="AQ33" s="43">
        <f>SUBTOTAL(9,P34:P35)</f>
        <v>305</v>
      </c>
      <c r="AS33" s="2">
        <v>711496</v>
      </c>
      <c r="AT33" s="2">
        <v>7441</v>
      </c>
      <c r="AU33" s="2">
        <v>1462</v>
      </c>
      <c r="AV33" s="2">
        <v>8</v>
      </c>
      <c r="AW33" s="2" t="s">
        <v>222</v>
      </c>
      <c r="AX33" s="2">
        <v>1468</v>
      </c>
      <c r="AY33" s="2">
        <v>4503</v>
      </c>
      <c r="AZ33" s="2">
        <v>1045.8245724501612</v>
      </c>
      <c r="BA33" s="2">
        <v>205.48253257924148</v>
      </c>
      <c r="BB33" s="2">
        <v>1.1243914231422243</v>
      </c>
      <c r="BC33" s="2" t="s">
        <v>222</v>
      </c>
      <c r="BD33" s="2">
        <v>206.32582614659813</v>
      </c>
      <c r="BE33" s="2">
        <v>632.89182230117945</v>
      </c>
      <c r="BF33" s="2">
        <v>371</v>
      </c>
      <c r="BG33" s="2">
        <v>52.143652248220647</v>
      </c>
    </row>
    <row r="34" spans="1:59" s="2" customFormat="1" ht="20.100000000000001" customHeight="1">
      <c r="A34" s="227" t="s">
        <v>189</v>
      </c>
      <c r="B34" s="218" t="s">
        <v>134</v>
      </c>
      <c r="C34" s="212">
        <v>306453</v>
      </c>
      <c r="D34" s="212">
        <v>3657</v>
      </c>
      <c r="E34" s="212">
        <v>679</v>
      </c>
      <c r="F34" s="212" t="s">
        <v>222</v>
      </c>
      <c r="G34" s="212" t="s">
        <v>222</v>
      </c>
      <c r="H34" s="212">
        <v>685</v>
      </c>
      <c r="I34" s="212">
        <v>2293</v>
      </c>
      <c r="J34" s="295">
        <v>1193.331440710321</v>
      </c>
      <c r="K34" s="296">
        <v>221.56741816852832</v>
      </c>
      <c r="L34" s="296" t="s">
        <v>222</v>
      </c>
      <c r="M34" s="296" t="s">
        <v>222</v>
      </c>
      <c r="N34" s="296">
        <v>223.52530404336065</v>
      </c>
      <c r="O34" s="296">
        <v>748.23871849843204</v>
      </c>
      <c r="P34" s="212">
        <v>132</v>
      </c>
      <c r="Q34" s="296">
        <v>43.07348924631183</v>
      </c>
      <c r="R34" s="78"/>
      <c r="S34" s="78"/>
      <c r="T34" s="78"/>
      <c r="U34" s="78"/>
      <c r="V34" s="78"/>
      <c r="W34" s="78"/>
      <c r="X34" s="78"/>
      <c r="Y34" s="78"/>
      <c r="Z34" s="78"/>
      <c r="AA34" s="78"/>
      <c r="AB34" s="78"/>
      <c r="AC34" s="78"/>
      <c r="AD34" s="78"/>
      <c r="AE34" s="78"/>
      <c r="AF34" s="78"/>
      <c r="AG34" s="78"/>
      <c r="AH34" s="78"/>
      <c r="AI34" s="78"/>
      <c r="AJ34" s="78"/>
      <c r="AK34" s="75"/>
      <c r="AL34" s="75"/>
      <c r="AM34" s="75"/>
      <c r="AN34" s="75"/>
      <c r="AO34" s="70">
        <v>16</v>
      </c>
      <c r="AP34" s="42"/>
      <c r="AQ34" s="42"/>
      <c r="AS34" s="2">
        <v>305880</v>
      </c>
      <c r="AT34" s="2">
        <v>3657</v>
      </c>
      <c r="AU34" s="2">
        <v>679</v>
      </c>
      <c r="AV34" s="2" t="s">
        <v>222</v>
      </c>
      <c r="AW34" s="2" t="s">
        <v>222</v>
      </c>
      <c r="AX34" s="2">
        <v>685</v>
      </c>
      <c r="AY34" s="2">
        <v>2293</v>
      </c>
      <c r="AZ34" s="2">
        <v>1195.5668889760689</v>
      </c>
      <c r="BA34" s="2">
        <v>221.98247678828298</v>
      </c>
      <c r="BB34" s="2" t="s">
        <v>222</v>
      </c>
      <c r="BC34" s="2" t="s">
        <v>222</v>
      </c>
      <c r="BD34" s="2">
        <v>223.94403033869494</v>
      </c>
      <c r="BE34" s="2">
        <v>749.64038184909123</v>
      </c>
      <c r="BF34" s="2">
        <v>160</v>
      </c>
      <c r="BG34" s="2">
        <v>52.308094677651361</v>
      </c>
    </row>
    <row r="35" spans="1:59" s="2" customFormat="1" ht="20.100000000000001" customHeight="1">
      <c r="A35" s="198" t="s">
        <v>135</v>
      </c>
      <c r="B35" s="216"/>
      <c r="C35" s="200">
        <v>402947</v>
      </c>
      <c r="D35" s="200">
        <v>3780</v>
      </c>
      <c r="E35" s="200">
        <v>723</v>
      </c>
      <c r="F35" s="200">
        <v>8</v>
      </c>
      <c r="G35" s="200">
        <v>0</v>
      </c>
      <c r="H35" s="200">
        <v>783</v>
      </c>
      <c r="I35" s="200">
        <v>2266</v>
      </c>
      <c r="J35" s="290">
        <v>938.08863200371263</v>
      </c>
      <c r="K35" s="289">
        <v>179.42806374039267</v>
      </c>
      <c r="L35" s="289">
        <v>1.9853727661454235</v>
      </c>
      <c r="M35" s="289">
        <v>0</v>
      </c>
      <c r="N35" s="289">
        <v>194.31835948648333</v>
      </c>
      <c r="O35" s="289">
        <v>562.35683601069115</v>
      </c>
      <c r="P35" s="200">
        <v>173</v>
      </c>
      <c r="Q35" s="289">
        <v>42.93368606789479</v>
      </c>
      <c r="R35" s="78"/>
      <c r="S35" s="78"/>
      <c r="T35" s="78"/>
      <c r="U35" s="78"/>
      <c r="V35" s="78"/>
      <c r="W35" s="78"/>
      <c r="X35" s="78"/>
      <c r="Y35" s="78"/>
      <c r="Z35" s="78"/>
      <c r="AA35" s="78"/>
      <c r="AB35" s="78"/>
      <c r="AC35" s="78"/>
      <c r="AD35" s="78"/>
      <c r="AE35" s="78"/>
      <c r="AF35" s="78"/>
      <c r="AG35" s="78"/>
      <c r="AH35" s="78"/>
      <c r="AI35" s="78"/>
      <c r="AJ35" s="78"/>
      <c r="AK35" s="74"/>
      <c r="AL35" s="74"/>
      <c r="AM35" s="74"/>
      <c r="AN35" s="74"/>
      <c r="AO35" s="70">
        <v>17</v>
      </c>
      <c r="AP35" s="38">
        <f>SUBTOTAL(9,C36:C39)</f>
        <v>402947</v>
      </c>
      <c r="AQ35" s="38">
        <f>SUBTOTAL(9,P36:P39)</f>
        <v>173</v>
      </c>
      <c r="AS35" s="2">
        <v>405616</v>
      </c>
      <c r="AT35" s="2">
        <v>3784</v>
      </c>
      <c r="AU35" s="2">
        <v>783</v>
      </c>
      <c r="AV35" s="2">
        <v>8</v>
      </c>
      <c r="AW35" s="2">
        <v>0</v>
      </c>
      <c r="AX35" s="2">
        <v>783</v>
      </c>
      <c r="AY35" s="2">
        <v>2210</v>
      </c>
      <c r="AZ35" s="2">
        <v>932.90205514575359</v>
      </c>
      <c r="BA35" s="2">
        <v>193.03972229892312</v>
      </c>
      <c r="BB35" s="2">
        <v>1.9723087846633269</v>
      </c>
      <c r="BC35" s="2">
        <v>0</v>
      </c>
      <c r="BD35" s="2">
        <v>193.03972229892312</v>
      </c>
      <c r="BE35" s="2">
        <v>544.85030176324403</v>
      </c>
      <c r="BF35" s="2">
        <v>211</v>
      </c>
      <c r="BG35" s="2">
        <v>52.019644195495246</v>
      </c>
    </row>
    <row r="36" spans="1:59" s="2" customFormat="1" ht="20.100000000000001" customHeight="1">
      <c r="A36" s="198"/>
      <c r="B36" s="216" t="s">
        <v>136</v>
      </c>
      <c r="C36" s="200">
        <v>254947</v>
      </c>
      <c r="D36" s="200">
        <v>2841</v>
      </c>
      <c r="E36" s="200">
        <v>425</v>
      </c>
      <c r="F36" s="200">
        <v>8</v>
      </c>
      <c r="G36" s="200" t="s">
        <v>222</v>
      </c>
      <c r="H36" s="200">
        <v>681</v>
      </c>
      <c r="I36" s="200">
        <v>1727</v>
      </c>
      <c r="J36" s="290">
        <v>1114.349256904376</v>
      </c>
      <c r="K36" s="289">
        <v>166.70131439083417</v>
      </c>
      <c r="L36" s="289">
        <v>3.1379070944157021</v>
      </c>
      <c r="M36" s="289" t="s">
        <v>222</v>
      </c>
      <c r="N36" s="289">
        <v>267.11434141213664</v>
      </c>
      <c r="O36" s="289">
        <v>677.39569400698974</v>
      </c>
      <c r="P36" s="200">
        <v>135</v>
      </c>
      <c r="Q36" s="289">
        <v>52.952182218264966</v>
      </c>
      <c r="R36" s="78"/>
      <c r="S36" s="78"/>
      <c r="T36" s="78"/>
      <c r="U36" s="78"/>
      <c r="V36" s="78"/>
      <c r="W36" s="78"/>
      <c r="X36" s="78"/>
      <c r="Y36" s="78"/>
      <c r="Z36" s="78"/>
      <c r="AA36" s="78"/>
      <c r="AB36" s="78"/>
      <c r="AC36" s="78"/>
      <c r="AD36" s="78"/>
      <c r="AE36" s="78"/>
      <c r="AF36" s="78"/>
      <c r="AG36" s="78"/>
      <c r="AH36" s="78"/>
      <c r="AI36" s="78"/>
      <c r="AJ36" s="78"/>
      <c r="AK36" s="75"/>
      <c r="AL36" s="75"/>
      <c r="AM36" s="75"/>
      <c r="AN36" s="75"/>
      <c r="AO36" s="70">
        <v>18</v>
      </c>
      <c r="AP36" s="38"/>
      <c r="AQ36" s="38"/>
      <c r="AS36" s="2">
        <v>256483</v>
      </c>
      <c r="AT36" s="2">
        <v>2785</v>
      </c>
      <c r="AU36" s="2">
        <v>425</v>
      </c>
      <c r="AV36" s="2">
        <v>8</v>
      </c>
      <c r="AW36" s="2" t="s">
        <v>222</v>
      </c>
      <c r="AX36" s="2">
        <v>681</v>
      </c>
      <c r="AY36" s="2">
        <v>1671</v>
      </c>
      <c r="AZ36" s="2">
        <v>1085.8419466397384</v>
      </c>
      <c r="BA36" s="2">
        <v>165.7029900617195</v>
      </c>
      <c r="BB36" s="2">
        <v>3.1191151070441312</v>
      </c>
      <c r="BC36" s="2" t="s">
        <v>222</v>
      </c>
      <c r="BD36" s="2">
        <v>265.51467348713174</v>
      </c>
      <c r="BE36" s="2">
        <v>651.50516798384297</v>
      </c>
      <c r="BF36" s="2">
        <v>154</v>
      </c>
      <c r="BG36" s="2">
        <v>60.042965810599533</v>
      </c>
    </row>
    <row r="37" spans="1:59" s="2" customFormat="1" ht="20.100000000000001" customHeight="1">
      <c r="A37" s="198"/>
      <c r="B37" s="216" t="s">
        <v>137</v>
      </c>
      <c r="C37" s="200">
        <v>84369</v>
      </c>
      <c r="D37" s="200">
        <v>418</v>
      </c>
      <c r="E37" s="200" t="s">
        <v>222</v>
      </c>
      <c r="F37" s="200" t="s">
        <v>222</v>
      </c>
      <c r="G37" s="200" t="s">
        <v>222</v>
      </c>
      <c r="H37" s="200">
        <v>48</v>
      </c>
      <c r="I37" s="200">
        <v>370</v>
      </c>
      <c r="J37" s="290">
        <v>495.44263888395028</v>
      </c>
      <c r="K37" s="289" t="s">
        <v>222</v>
      </c>
      <c r="L37" s="289" t="s">
        <v>222</v>
      </c>
      <c r="M37" s="289" t="s">
        <v>222</v>
      </c>
      <c r="N37" s="289">
        <v>56.892934608683284</v>
      </c>
      <c r="O37" s="289">
        <v>438.549704275267</v>
      </c>
      <c r="P37" s="200">
        <v>38</v>
      </c>
      <c r="Q37" s="289">
        <v>45.040239898540939</v>
      </c>
      <c r="R37" s="78"/>
      <c r="S37" s="78"/>
      <c r="T37" s="78"/>
      <c r="U37" s="78"/>
      <c r="V37" s="78"/>
      <c r="W37" s="78"/>
      <c r="X37" s="78"/>
      <c r="Y37" s="78"/>
      <c r="Z37" s="78"/>
      <c r="AA37" s="78"/>
      <c r="AB37" s="78"/>
      <c r="AC37" s="78"/>
      <c r="AD37" s="78"/>
      <c r="AE37" s="78"/>
      <c r="AF37" s="78"/>
      <c r="AG37" s="78"/>
      <c r="AH37" s="78"/>
      <c r="AI37" s="78"/>
      <c r="AJ37" s="78"/>
      <c r="AK37" s="75"/>
      <c r="AL37" s="75"/>
      <c r="AM37" s="75"/>
      <c r="AN37" s="75"/>
      <c r="AO37" s="70">
        <v>19</v>
      </c>
      <c r="AP37" s="38"/>
      <c r="AQ37" s="38"/>
      <c r="AS37" s="2">
        <v>85368</v>
      </c>
      <c r="AT37" s="2">
        <v>418</v>
      </c>
      <c r="AU37" s="2" t="s">
        <v>222</v>
      </c>
      <c r="AV37" s="2" t="s">
        <v>222</v>
      </c>
      <c r="AW37" s="2" t="s">
        <v>222</v>
      </c>
      <c r="AX37" s="2">
        <v>48</v>
      </c>
      <c r="AY37" s="2">
        <v>370</v>
      </c>
      <c r="AZ37" s="2">
        <v>489.64483178708656</v>
      </c>
      <c r="BA37" s="2" t="s">
        <v>222</v>
      </c>
      <c r="BB37" s="2" t="s">
        <v>222</v>
      </c>
      <c r="BC37" s="2" t="s">
        <v>222</v>
      </c>
      <c r="BD37" s="2">
        <v>56.227157717177398</v>
      </c>
      <c r="BE37" s="2">
        <v>433.41767406990908</v>
      </c>
      <c r="BF37" s="2">
        <v>57</v>
      </c>
      <c r="BG37" s="2">
        <v>66.769749789148165</v>
      </c>
    </row>
    <row r="38" spans="1:59" s="2" customFormat="1" ht="20.100000000000001" customHeight="1">
      <c r="A38" s="198"/>
      <c r="B38" s="216" t="s">
        <v>138</v>
      </c>
      <c r="C38" s="200">
        <v>29912</v>
      </c>
      <c r="D38" s="200">
        <v>432</v>
      </c>
      <c r="E38" s="200">
        <v>298</v>
      </c>
      <c r="F38" s="200" t="s">
        <v>222</v>
      </c>
      <c r="G38" s="200" t="s">
        <v>222</v>
      </c>
      <c r="H38" s="200">
        <v>54</v>
      </c>
      <c r="I38" s="200">
        <v>80</v>
      </c>
      <c r="J38" s="290">
        <v>1444.2364268520994</v>
      </c>
      <c r="K38" s="289">
        <v>996.25568333779097</v>
      </c>
      <c r="L38" s="289" t="s">
        <v>222</v>
      </c>
      <c r="M38" s="289" t="s">
        <v>222</v>
      </c>
      <c r="N38" s="289">
        <v>180.52955335651242</v>
      </c>
      <c r="O38" s="289">
        <v>267.45119015779619</v>
      </c>
      <c r="P38" s="200" t="s">
        <v>222</v>
      </c>
      <c r="Q38" s="289" t="s">
        <v>222</v>
      </c>
      <c r="R38" s="78"/>
      <c r="S38" s="78"/>
      <c r="T38" s="78"/>
      <c r="U38" s="78"/>
      <c r="V38" s="78"/>
      <c r="W38" s="78"/>
      <c r="X38" s="78"/>
      <c r="Y38" s="78"/>
      <c r="Z38" s="78"/>
      <c r="AA38" s="78"/>
      <c r="AB38" s="78"/>
      <c r="AC38" s="78"/>
      <c r="AD38" s="78"/>
      <c r="AE38" s="78"/>
      <c r="AF38" s="78"/>
      <c r="AG38" s="78"/>
      <c r="AH38" s="78"/>
      <c r="AI38" s="78"/>
      <c r="AJ38" s="78"/>
      <c r="AK38" s="75"/>
      <c r="AL38" s="75"/>
      <c r="AM38" s="75"/>
      <c r="AN38" s="75"/>
      <c r="AO38" s="70">
        <v>20</v>
      </c>
      <c r="AP38" s="38"/>
      <c r="AQ38" s="38"/>
      <c r="AS38" s="2">
        <v>29950</v>
      </c>
      <c r="AT38" s="2">
        <v>492</v>
      </c>
      <c r="AU38" s="2">
        <v>358</v>
      </c>
      <c r="AV38" s="2" t="s">
        <v>222</v>
      </c>
      <c r="AW38" s="2" t="s">
        <v>222</v>
      </c>
      <c r="AX38" s="2">
        <v>54</v>
      </c>
      <c r="AY38" s="2">
        <v>80</v>
      </c>
      <c r="AZ38" s="2">
        <v>1642.737896494157</v>
      </c>
      <c r="BA38" s="2">
        <v>1195.3255425709515</v>
      </c>
      <c r="BB38" s="2" t="s">
        <v>222</v>
      </c>
      <c r="BC38" s="2" t="s">
        <v>222</v>
      </c>
      <c r="BD38" s="2">
        <v>180.30050083472452</v>
      </c>
      <c r="BE38" s="2">
        <v>267.11185308848081</v>
      </c>
      <c r="BF38" s="2" t="s">
        <v>222</v>
      </c>
      <c r="BG38" s="2" t="s">
        <v>222</v>
      </c>
    </row>
    <row r="39" spans="1:59" s="2" customFormat="1" ht="20.100000000000001" customHeight="1">
      <c r="A39" s="202"/>
      <c r="B39" s="226" t="s">
        <v>139</v>
      </c>
      <c r="C39" s="204">
        <v>33719</v>
      </c>
      <c r="D39" s="204">
        <v>89</v>
      </c>
      <c r="E39" s="204" t="s">
        <v>222</v>
      </c>
      <c r="F39" s="204" t="s">
        <v>222</v>
      </c>
      <c r="G39" s="204" t="s">
        <v>222</v>
      </c>
      <c r="H39" s="204" t="s">
        <v>222</v>
      </c>
      <c r="I39" s="204">
        <v>89</v>
      </c>
      <c r="J39" s="291">
        <v>263.94614312405469</v>
      </c>
      <c r="K39" s="285" t="s">
        <v>222</v>
      </c>
      <c r="L39" s="285" t="s">
        <v>222</v>
      </c>
      <c r="M39" s="285" t="s">
        <v>222</v>
      </c>
      <c r="N39" s="285" t="s">
        <v>222</v>
      </c>
      <c r="O39" s="285">
        <v>263.94614312405469</v>
      </c>
      <c r="P39" s="204" t="s">
        <v>222</v>
      </c>
      <c r="Q39" s="285" t="s">
        <v>222</v>
      </c>
      <c r="R39" s="78"/>
      <c r="S39" s="78"/>
      <c r="T39" s="78"/>
      <c r="U39" s="78"/>
      <c r="V39" s="78"/>
      <c r="W39" s="78"/>
      <c r="X39" s="78"/>
      <c r="Y39" s="78"/>
      <c r="Z39" s="78"/>
      <c r="AA39" s="78"/>
      <c r="AB39" s="78"/>
      <c r="AC39" s="78"/>
      <c r="AD39" s="78"/>
      <c r="AE39" s="78"/>
      <c r="AF39" s="78"/>
      <c r="AG39" s="78"/>
      <c r="AH39" s="78"/>
      <c r="AI39" s="78"/>
      <c r="AJ39" s="78"/>
      <c r="AK39" s="75"/>
      <c r="AL39" s="75"/>
      <c r="AM39" s="75"/>
      <c r="AN39" s="75"/>
      <c r="AO39" s="70">
        <v>21</v>
      </c>
      <c r="AP39" s="39"/>
      <c r="AQ39" s="39"/>
      <c r="AS39" s="2">
        <v>33815</v>
      </c>
      <c r="AT39" s="2">
        <v>89</v>
      </c>
      <c r="AU39" s="2" t="s">
        <v>222</v>
      </c>
      <c r="AV39" s="2" t="s">
        <v>222</v>
      </c>
      <c r="AW39" s="2" t="s">
        <v>222</v>
      </c>
      <c r="AX39" s="2" t="s">
        <v>222</v>
      </c>
      <c r="AY39" s="2">
        <v>89</v>
      </c>
      <c r="AZ39" s="2">
        <v>263.19680615111633</v>
      </c>
      <c r="BA39" s="2" t="s">
        <v>222</v>
      </c>
      <c r="BB39" s="2" t="s">
        <v>222</v>
      </c>
      <c r="BC39" s="2" t="s">
        <v>222</v>
      </c>
      <c r="BD39" s="2" t="s">
        <v>222</v>
      </c>
      <c r="BE39" s="2">
        <v>263.19680615111633</v>
      </c>
      <c r="BF39" s="2" t="s">
        <v>222</v>
      </c>
      <c r="BG39" s="2" t="s">
        <v>222</v>
      </c>
    </row>
    <row r="40" spans="1:59" s="2" customFormat="1" ht="20.100000000000001" customHeight="1">
      <c r="A40" s="221" t="s">
        <v>86</v>
      </c>
      <c r="B40" s="222"/>
      <c r="C40" s="223">
        <v>252739</v>
      </c>
      <c r="D40" s="223">
        <v>4257</v>
      </c>
      <c r="E40" s="223">
        <v>847</v>
      </c>
      <c r="F40" s="223">
        <v>6</v>
      </c>
      <c r="G40" s="223">
        <v>0</v>
      </c>
      <c r="H40" s="223">
        <v>886</v>
      </c>
      <c r="I40" s="223">
        <v>2518</v>
      </c>
      <c r="J40" s="301">
        <v>1684.3463019162061</v>
      </c>
      <c r="K40" s="301">
        <v>335.12833397299192</v>
      </c>
      <c r="L40" s="301">
        <v>2.3739905594308754</v>
      </c>
      <c r="M40" s="301">
        <v>0</v>
      </c>
      <c r="N40" s="301">
        <v>350.55927260929258</v>
      </c>
      <c r="O40" s="301">
        <v>996.28470477449071</v>
      </c>
      <c r="P40" s="223">
        <v>111</v>
      </c>
      <c r="Q40" s="301">
        <v>43.918825349471199</v>
      </c>
      <c r="R40" s="78"/>
      <c r="S40" s="78"/>
      <c r="T40" s="78"/>
      <c r="U40" s="78"/>
      <c r="V40" s="78"/>
      <c r="W40" s="78"/>
      <c r="X40" s="78"/>
      <c r="Y40" s="78"/>
      <c r="Z40" s="78"/>
      <c r="AA40" s="78"/>
      <c r="AB40" s="78"/>
      <c r="AC40" s="78"/>
      <c r="AD40" s="78"/>
      <c r="AE40" s="78"/>
      <c r="AF40" s="78"/>
      <c r="AG40" s="78"/>
      <c r="AH40" s="78"/>
      <c r="AI40" s="78"/>
      <c r="AJ40" s="78"/>
      <c r="AK40" s="75"/>
      <c r="AL40" s="75"/>
      <c r="AM40" s="75"/>
      <c r="AN40" s="75"/>
      <c r="AO40" s="70">
        <v>22</v>
      </c>
      <c r="AP40" s="43">
        <f>SUBTOTAL(9,C41)</f>
        <v>252739</v>
      </c>
      <c r="AQ40" s="43">
        <f>SUBTOTAL(9,P41)</f>
        <v>111</v>
      </c>
      <c r="AS40" s="2">
        <v>255530</v>
      </c>
      <c r="AT40" s="2">
        <v>4257</v>
      </c>
      <c r="AU40" s="2">
        <v>847</v>
      </c>
      <c r="AV40" s="2">
        <v>6</v>
      </c>
      <c r="AW40" s="2" t="s">
        <v>222</v>
      </c>
      <c r="AX40" s="2">
        <v>886</v>
      </c>
      <c r="AY40" s="2">
        <v>2518</v>
      </c>
      <c r="AZ40" s="2">
        <v>1665.9492036160138</v>
      </c>
      <c r="BA40" s="2">
        <v>331.46792940163584</v>
      </c>
      <c r="BB40" s="2">
        <v>2.3480608930458264</v>
      </c>
      <c r="BC40" s="2" t="s">
        <v>222</v>
      </c>
      <c r="BD40" s="2">
        <v>346.73032520643369</v>
      </c>
      <c r="BE40" s="2">
        <v>985.40288811489847</v>
      </c>
      <c r="BF40" s="2">
        <v>111</v>
      </c>
      <c r="BG40" s="2">
        <v>43.439126521347788</v>
      </c>
    </row>
    <row r="41" spans="1:59" s="2" customFormat="1" ht="20.100000000000001" customHeight="1">
      <c r="A41" s="198" t="s">
        <v>140</v>
      </c>
      <c r="B41" s="216"/>
      <c r="C41" s="200">
        <v>252739</v>
      </c>
      <c r="D41" s="200">
        <v>4257</v>
      </c>
      <c r="E41" s="200">
        <v>847</v>
      </c>
      <c r="F41" s="200">
        <v>6</v>
      </c>
      <c r="G41" s="200">
        <v>0</v>
      </c>
      <c r="H41" s="200">
        <v>886</v>
      </c>
      <c r="I41" s="200">
        <v>2518</v>
      </c>
      <c r="J41" s="290">
        <v>1684.3463019162061</v>
      </c>
      <c r="K41" s="289">
        <v>335.12833397299192</v>
      </c>
      <c r="L41" s="289">
        <v>2.3739905594308754</v>
      </c>
      <c r="M41" s="289">
        <v>0</v>
      </c>
      <c r="N41" s="289">
        <v>350.55927260929258</v>
      </c>
      <c r="O41" s="289">
        <v>996.28470477449071</v>
      </c>
      <c r="P41" s="200">
        <v>111</v>
      </c>
      <c r="Q41" s="289">
        <v>43.918825349471199</v>
      </c>
      <c r="R41" s="78"/>
      <c r="S41" s="78"/>
      <c r="T41" s="78"/>
      <c r="U41" s="78"/>
      <c r="V41" s="78"/>
      <c r="W41" s="78"/>
      <c r="X41" s="78"/>
      <c r="Y41" s="78"/>
      <c r="Z41" s="78"/>
      <c r="AA41" s="78"/>
      <c r="AB41" s="78"/>
      <c r="AC41" s="78"/>
      <c r="AD41" s="78"/>
      <c r="AE41" s="78"/>
      <c r="AF41" s="78"/>
      <c r="AG41" s="78"/>
      <c r="AH41" s="78"/>
      <c r="AI41" s="78"/>
      <c r="AJ41" s="78"/>
      <c r="AK41" s="74"/>
      <c r="AL41" s="74"/>
      <c r="AM41" s="74"/>
      <c r="AN41" s="74"/>
      <c r="AO41" s="70">
        <v>23</v>
      </c>
      <c r="AP41" s="38">
        <f>SUBTOTAL(9,C42:C47)</f>
        <v>252739</v>
      </c>
      <c r="AQ41" s="38">
        <f>SUBTOTAL(9,P42:P47)</f>
        <v>111</v>
      </c>
      <c r="AS41" s="2">
        <v>255530</v>
      </c>
      <c r="AT41" s="2">
        <v>4257</v>
      </c>
      <c r="AU41" s="2">
        <v>847</v>
      </c>
      <c r="AV41" s="2">
        <v>6</v>
      </c>
      <c r="AW41" s="2" t="s">
        <v>222</v>
      </c>
      <c r="AX41" s="2">
        <v>886</v>
      </c>
      <c r="AY41" s="2">
        <v>2518</v>
      </c>
      <c r="AZ41" s="2">
        <v>1665.9492036160138</v>
      </c>
      <c r="BA41" s="2">
        <v>331.46792940163584</v>
      </c>
      <c r="BB41" s="2">
        <v>2.3480608930458264</v>
      </c>
      <c r="BC41" s="2" t="s">
        <v>222</v>
      </c>
      <c r="BD41" s="2">
        <v>346.73032520643369</v>
      </c>
      <c r="BE41" s="2">
        <v>985.40288811489847</v>
      </c>
      <c r="BF41" s="2">
        <v>111</v>
      </c>
      <c r="BG41" s="2">
        <v>43.439126521347788</v>
      </c>
    </row>
    <row r="42" spans="1:59" s="2" customFormat="1" ht="20.100000000000001" customHeight="1">
      <c r="A42" s="198"/>
      <c r="B42" s="216" t="s">
        <v>141</v>
      </c>
      <c r="C42" s="200">
        <v>36463</v>
      </c>
      <c r="D42" s="200">
        <v>519</v>
      </c>
      <c r="E42" s="200" t="s">
        <v>222</v>
      </c>
      <c r="F42" s="200" t="s">
        <v>222</v>
      </c>
      <c r="G42" s="200" t="s">
        <v>222</v>
      </c>
      <c r="H42" s="200" t="s">
        <v>222</v>
      </c>
      <c r="I42" s="200">
        <v>519</v>
      </c>
      <c r="J42" s="290">
        <v>1423.360666977484</v>
      </c>
      <c r="K42" s="289" t="s">
        <v>222</v>
      </c>
      <c r="L42" s="289" t="s">
        <v>222</v>
      </c>
      <c r="M42" s="289" t="s">
        <v>222</v>
      </c>
      <c r="N42" s="289" t="s">
        <v>222</v>
      </c>
      <c r="O42" s="289">
        <v>1423.360666977484</v>
      </c>
      <c r="P42" s="200">
        <v>24</v>
      </c>
      <c r="Q42" s="289">
        <v>65.820146449825856</v>
      </c>
      <c r="R42" s="78"/>
      <c r="S42" s="78"/>
      <c r="T42" s="78"/>
      <c r="U42" s="78"/>
      <c r="V42" s="78"/>
      <c r="W42" s="78"/>
      <c r="X42" s="78"/>
      <c r="Y42" s="78"/>
      <c r="Z42" s="78"/>
      <c r="AA42" s="78"/>
      <c r="AB42" s="78"/>
      <c r="AC42" s="78"/>
      <c r="AD42" s="78"/>
      <c r="AE42" s="78"/>
      <c r="AF42" s="78"/>
      <c r="AG42" s="78"/>
      <c r="AH42" s="78"/>
      <c r="AI42" s="78"/>
      <c r="AJ42" s="78"/>
      <c r="AK42" s="75"/>
      <c r="AL42" s="75"/>
      <c r="AM42" s="75"/>
      <c r="AN42" s="75"/>
      <c r="AO42" s="70">
        <v>46</v>
      </c>
      <c r="AP42" s="38"/>
      <c r="AQ42" s="38"/>
      <c r="AS42" s="2">
        <v>36970</v>
      </c>
      <c r="AT42" s="2">
        <v>519</v>
      </c>
      <c r="AU42" s="2" t="s">
        <v>222</v>
      </c>
      <c r="AV42" s="2" t="s">
        <v>222</v>
      </c>
      <c r="AW42" s="2" t="s">
        <v>222</v>
      </c>
      <c r="AX42" s="2" t="s">
        <v>222</v>
      </c>
      <c r="AY42" s="2">
        <v>519</v>
      </c>
      <c r="AZ42" s="2">
        <v>1403.8409521233434</v>
      </c>
      <c r="BA42" s="2" t="s">
        <v>222</v>
      </c>
      <c r="BB42" s="2" t="s">
        <v>222</v>
      </c>
      <c r="BC42" s="2" t="s">
        <v>222</v>
      </c>
      <c r="BD42" s="2" t="s">
        <v>222</v>
      </c>
      <c r="BE42" s="2">
        <v>1403.8409521233434</v>
      </c>
      <c r="BF42" s="2">
        <v>24</v>
      </c>
      <c r="BG42" s="2">
        <v>64.917500676223966</v>
      </c>
    </row>
    <row r="43" spans="1:59" s="2" customFormat="1" ht="20.100000000000001" customHeight="1">
      <c r="A43" s="198"/>
      <c r="B43" s="216" t="s">
        <v>142</v>
      </c>
      <c r="C43" s="200">
        <v>71915</v>
      </c>
      <c r="D43" s="200">
        <v>1491</v>
      </c>
      <c r="E43" s="200">
        <v>445</v>
      </c>
      <c r="F43" s="200" t="s">
        <v>222</v>
      </c>
      <c r="G43" s="200" t="s">
        <v>222</v>
      </c>
      <c r="H43" s="200">
        <v>575</v>
      </c>
      <c r="I43" s="200">
        <v>471</v>
      </c>
      <c r="J43" s="290">
        <v>2073.2809566849751</v>
      </c>
      <c r="K43" s="289">
        <v>618.78606688451646</v>
      </c>
      <c r="L43" s="289" t="s">
        <v>222</v>
      </c>
      <c r="M43" s="289" t="s">
        <v>222</v>
      </c>
      <c r="N43" s="289">
        <v>799.55503024403811</v>
      </c>
      <c r="O43" s="289">
        <v>654.93985955642074</v>
      </c>
      <c r="P43" s="200">
        <v>19</v>
      </c>
      <c r="Q43" s="289">
        <v>26.420079260237781</v>
      </c>
      <c r="R43" s="78"/>
      <c r="S43" s="78"/>
      <c r="T43" s="78"/>
      <c r="U43" s="78"/>
      <c r="V43" s="78"/>
      <c r="W43" s="78"/>
      <c r="X43" s="78"/>
      <c r="Y43" s="78"/>
      <c r="Z43" s="78"/>
      <c r="AA43" s="78"/>
      <c r="AB43" s="78"/>
      <c r="AC43" s="78"/>
      <c r="AD43" s="78"/>
      <c r="AE43" s="78"/>
      <c r="AF43" s="78"/>
      <c r="AG43" s="78"/>
      <c r="AH43" s="78"/>
      <c r="AI43" s="78"/>
      <c r="AJ43" s="78"/>
      <c r="AK43" s="75"/>
      <c r="AL43" s="75"/>
      <c r="AM43" s="75"/>
      <c r="AN43" s="75"/>
      <c r="AO43" s="70">
        <v>47</v>
      </c>
      <c r="AP43" s="38"/>
      <c r="AQ43" s="38"/>
      <c r="AS43" s="2">
        <v>72844</v>
      </c>
      <c r="AT43" s="2">
        <v>1491</v>
      </c>
      <c r="AU43" s="2">
        <v>445</v>
      </c>
      <c r="AV43" s="2" t="s">
        <v>222</v>
      </c>
      <c r="AW43" s="2" t="s">
        <v>222</v>
      </c>
      <c r="AX43" s="2">
        <v>575</v>
      </c>
      <c r="AY43" s="2">
        <v>471</v>
      </c>
      <c r="AZ43" s="2">
        <v>2046.8398220855527</v>
      </c>
      <c r="BA43" s="2">
        <v>610.8945143045413</v>
      </c>
      <c r="BB43" s="2" t="s">
        <v>222</v>
      </c>
      <c r="BC43" s="2" t="s">
        <v>222</v>
      </c>
      <c r="BD43" s="2">
        <v>789.35808028114877</v>
      </c>
      <c r="BE43" s="2">
        <v>646.58722749986271</v>
      </c>
      <c r="BF43" s="2">
        <v>19</v>
      </c>
      <c r="BG43" s="2">
        <v>26.083136565811873</v>
      </c>
    </row>
    <row r="44" spans="1:59" s="2" customFormat="1" ht="20.100000000000001" customHeight="1">
      <c r="A44" s="198"/>
      <c r="B44" s="216" t="s">
        <v>143</v>
      </c>
      <c r="C44" s="200">
        <v>46196</v>
      </c>
      <c r="D44" s="200">
        <v>1124</v>
      </c>
      <c r="E44" s="200" t="s">
        <v>222</v>
      </c>
      <c r="F44" s="200" t="s">
        <v>222</v>
      </c>
      <c r="G44" s="200" t="s">
        <v>222</v>
      </c>
      <c r="H44" s="200">
        <v>311</v>
      </c>
      <c r="I44" s="200">
        <v>813</v>
      </c>
      <c r="J44" s="290">
        <v>2433.1110918694258</v>
      </c>
      <c r="K44" s="289" t="s">
        <v>222</v>
      </c>
      <c r="L44" s="289" t="s">
        <v>222</v>
      </c>
      <c r="M44" s="289" t="s">
        <v>222</v>
      </c>
      <c r="N44" s="289">
        <v>673.21846047276824</v>
      </c>
      <c r="O44" s="289">
        <v>1759.8926313966576</v>
      </c>
      <c r="P44" s="200">
        <v>68</v>
      </c>
      <c r="Q44" s="289">
        <v>147.19889167893325</v>
      </c>
      <c r="R44" s="78"/>
      <c r="S44" s="78"/>
      <c r="T44" s="78"/>
      <c r="U44" s="78"/>
      <c r="V44" s="78"/>
      <c r="W44" s="78"/>
      <c r="X44" s="78"/>
      <c r="Y44" s="78"/>
      <c r="Z44" s="78"/>
      <c r="AA44" s="78"/>
      <c r="AB44" s="78"/>
      <c r="AC44" s="78"/>
      <c r="AD44" s="78"/>
      <c r="AE44" s="78"/>
      <c r="AF44" s="78"/>
      <c r="AG44" s="78"/>
      <c r="AH44" s="78"/>
      <c r="AI44" s="78"/>
      <c r="AJ44" s="78"/>
      <c r="AK44" s="75"/>
      <c r="AL44" s="75"/>
      <c r="AM44" s="75"/>
      <c r="AN44" s="75"/>
      <c r="AO44" s="70">
        <v>52</v>
      </c>
      <c r="AP44" s="38"/>
      <c r="AQ44" s="38"/>
      <c r="AS44" s="2">
        <v>46591</v>
      </c>
      <c r="AT44" s="2">
        <v>1124</v>
      </c>
      <c r="AU44" s="2" t="s">
        <v>222</v>
      </c>
      <c r="AV44" s="2" t="s">
        <v>222</v>
      </c>
      <c r="AW44" s="2" t="s">
        <v>222</v>
      </c>
      <c r="AX44" s="2">
        <v>311</v>
      </c>
      <c r="AY44" s="2">
        <v>813</v>
      </c>
      <c r="AZ44" s="2">
        <v>2412.4830975939558</v>
      </c>
      <c r="BA44" s="2" t="s">
        <v>222</v>
      </c>
      <c r="BB44" s="2" t="s">
        <v>222</v>
      </c>
      <c r="BC44" s="2" t="s">
        <v>222</v>
      </c>
      <c r="BD44" s="2">
        <v>667.51089266167287</v>
      </c>
      <c r="BE44" s="2">
        <v>1744.9722049322831</v>
      </c>
      <c r="BF44" s="2">
        <v>68</v>
      </c>
      <c r="BG44" s="2">
        <v>145.95093472988344</v>
      </c>
    </row>
    <row r="45" spans="1:59" s="2" customFormat="1" ht="20.100000000000001" customHeight="1">
      <c r="A45" s="198"/>
      <c r="B45" s="216" t="s">
        <v>144</v>
      </c>
      <c r="C45" s="200">
        <v>40666</v>
      </c>
      <c r="D45" s="200">
        <v>327</v>
      </c>
      <c r="E45" s="200" t="s">
        <v>222</v>
      </c>
      <c r="F45" s="200">
        <v>6</v>
      </c>
      <c r="G45" s="200" t="s">
        <v>222</v>
      </c>
      <c r="H45" s="200" t="s">
        <v>222</v>
      </c>
      <c r="I45" s="200">
        <v>321</v>
      </c>
      <c r="J45" s="290">
        <v>804.11154281217716</v>
      </c>
      <c r="K45" s="289" t="s">
        <v>222</v>
      </c>
      <c r="L45" s="289">
        <v>14.75434023508582</v>
      </c>
      <c r="M45" s="289" t="s">
        <v>222</v>
      </c>
      <c r="N45" s="289" t="s">
        <v>222</v>
      </c>
      <c r="O45" s="289">
        <v>789.35720257709147</v>
      </c>
      <c r="P45" s="200" t="s">
        <v>222</v>
      </c>
      <c r="Q45" s="289" t="s">
        <v>222</v>
      </c>
      <c r="R45" s="78"/>
      <c r="S45" s="78"/>
      <c r="T45" s="78"/>
      <c r="U45" s="78"/>
      <c r="V45" s="78"/>
      <c r="W45" s="78"/>
      <c r="X45" s="78"/>
      <c r="Y45" s="78"/>
      <c r="Z45" s="78"/>
      <c r="AA45" s="78"/>
      <c r="AB45" s="78"/>
      <c r="AC45" s="78"/>
      <c r="AD45" s="78"/>
      <c r="AE45" s="78"/>
      <c r="AF45" s="78"/>
      <c r="AG45" s="78"/>
      <c r="AH45" s="78"/>
      <c r="AI45" s="78"/>
      <c r="AJ45" s="78"/>
      <c r="AK45" s="75"/>
      <c r="AL45" s="75"/>
      <c r="AM45" s="75"/>
      <c r="AN45" s="75"/>
      <c r="AO45" s="70">
        <v>53</v>
      </c>
      <c r="AP45" s="38"/>
      <c r="AQ45" s="38"/>
      <c r="AS45" s="2">
        <v>41063</v>
      </c>
      <c r="AT45" s="2">
        <v>327</v>
      </c>
      <c r="AU45" s="2" t="s">
        <v>222</v>
      </c>
      <c r="AV45" s="2">
        <v>6</v>
      </c>
      <c r="AW45" s="2" t="s">
        <v>222</v>
      </c>
      <c r="AX45" s="2" t="s">
        <v>222</v>
      </c>
      <c r="AY45" s="2">
        <v>321</v>
      </c>
      <c r="AZ45" s="2">
        <v>796.33733531402959</v>
      </c>
      <c r="BA45" s="2" t="s">
        <v>222</v>
      </c>
      <c r="BB45" s="2">
        <v>14.611694225945499</v>
      </c>
      <c r="BC45" s="2" t="s">
        <v>222</v>
      </c>
      <c r="BD45" s="2" t="s">
        <v>222</v>
      </c>
      <c r="BE45" s="2">
        <v>781.7256410880841</v>
      </c>
      <c r="BF45" s="2" t="s">
        <v>222</v>
      </c>
      <c r="BG45" s="2" t="s">
        <v>222</v>
      </c>
    </row>
    <row r="46" spans="1:59" s="2" customFormat="1" ht="20.100000000000001" customHeight="1">
      <c r="A46" s="198"/>
      <c r="B46" s="216" t="s">
        <v>145</v>
      </c>
      <c r="C46" s="200">
        <v>39827</v>
      </c>
      <c r="D46" s="200">
        <v>640</v>
      </c>
      <c r="E46" s="200">
        <v>402</v>
      </c>
      <c r="F46" s="200" t="s">
        <v>222</v>
      </c>
      <c r="G46" s="200" t="s">
        <v>222</v>
      </c>
      <c r="H46" s="200" t="s">
        <v>222</v>
      </c>
      <c r="I46" s="200">
        <v>238</v>
      </c>
      <c r="J46" s="290">
        <v>1606.9500590051975</v>
      </c>
      <c r="K46" s="289">
        <v>1009.3655058126396</v>
      </c>
      <c r="L46" s="289" t="s">
        <v>222</v>
      </c>
      <c r="M46" s="289" t="s">
        <v>222</v>
      </c>
      <c r="N46" s="289" t="s">
        <v>222</v>
      </c>
      <c r="O46" s="289">
        <v>597.58455319255779</v>
      </c>
      <c r="P46" s="200" t="s">
        <v>222</v>
      </c>
      <c r="Q46" s="289" t="s">
        <v>222</v>
      </c>
      <c r="R46" s="78"/>
      <c r="S46" s="78"/>
      <c r="T46" s="78"/>
      <c r="U46" s="78"/>
      <c r="V46" s="78"/>
      <c r="W46" s="78"/>
      <c r="X46" s="78"/>
      <c r="Y46" s="78"/>
      <c r="Z46" s="78"/>
      <c r="AA46" s="78"/>
      <c r="AB46" s="78"/>
      <c r="AC46" s="78"/>
      <c r="AD46" s="78"/>
      <c r="AE46" s="78"/>
      <c r="AF46" s="78"/>
      <c r="AG46" s="78"/>
      <c r="AH46" s="78"/>
      <c r="AI46" s="78"/>
      <c r="AJ46" s="78"/>
      <c r="AK46" s="75"/>
      <c r="AL46" s="75"/>
      <c r="AM46" s="75"/>
      <c r="AN46" s="75"/>
      <c r="AO46" s="70">
        <v>54</v>
      </c>
      <c r="AP46" s="38"/>
      <c r="AQ46" s="38"/>
      <c r="AS46" s="2">
        <v>40025</v>
      </c>
      <c r="AT46" s="2">
        <v>640</v>
      </c>
      <c r="AU46" s="2">
        <v>402</v>
      </c>
      <c r="AV46" s="2" t="s">
        <v>222</v>
      </c>
      <c r="AW46" s="2" t="s">
        <v>222</v>
      </c>
      <c r="AX46" s="2" t="s">
        <v>222</v>
      </c>
      <c r="AY46" s="2">
        <v>238</v>
      </c>
      <c r="AZ46" s="2">
        <v>1599.0006246096189</v>
      </c>
      <c r="BA46" s="2">
        <v>1004.372267332917</v>
      </c>
      <c r="BB46" s="2" t="s">
        <v>222</v>
      </c>
      <c r="BC46" s="2" t="s">
        <v>222</v>
      </c>
      <c r="BD46" s="2" t="s">
        <v>222</v>
      </c>
      <c r="BE46" s="2">
        <v>594.6283572767021</v>
      </c>
      <c r="BF46" s="2" t="s">
        <v>222</v>
      </c>
      <c r="BG46" s="2" t="s">
        <v>222</v>
      </c>
    </row>
    <row r="47" spans="1:59" s="2" customFormat="1" ht="20.100000000000001" customHeight="1">
      <c r="A47" s="202"/>
      <c r="B47" s="216" t="s">
        <v>146</v>
      </c>
      <c r="C47" s="200">
        <v>17672</v>
      </c>
      <c r="D47" s="200">
        <v>156</v>
      </c>
      <c r="E47" s="200" t="s">
        <v>222</v>
      </c>
      <c r="F47" s="200" t="s">
        <v>222</v>
      </c>
      <c r="G47" s="200" t="s">
        <v>222</v>
      </c>
      <c r="H47" s="200" t="s">
        <v>222</v>
      </c>
      <c r="I47" s="200">
        <v>156</v>
      </c>
      <c r="J47" s="290">
        <v>882.75237664101405</v>
      </c>
      <c r="K47" s="289" t="s">
        <v>222</v>
      </c>
      <c r="L47" s="289" t="s">
        <v>222</v>
      </c>
      <c r="M47" s="289" t="s">
        <v>222</v>
      </c>
      <c r="N47" s="289" t="s">
        <v>222</v>
      </c>
      <c r="O47" s="289">
        <v>882.75237664101405</v>
      </c>
      <c r="P47" s="200" t="s">
        <v>222</v>
      </c>
      <c r="Q47" s="289" t="s">
        <v>222</v>
      </c>
      <c r="R47" s="78"/>
      <c r="S47" s="78"/>
      <c r="T47" s="78"/>
      <c r="U47" s="78"/>
      <c r="V47" s="78"/>
      <c r="W47" s="78"/>
      <c r="X47" s="78"/>
      <c r="Y47" s="78"/>
      <c r="Z47" s="78"/>
      <c r="AA47" s="78"/>
      <c r="AB47" s="78"/>
      <c r="AC47" s="78"/>
      <c r="AD47" s="78"/>
      <c r="AE47" s="78"/>
      <c r="AF47" s="78"/>
      <c r="AG47" s="78"/>
      <c r="AH47" s="78"/>
      <c r="AI47" s="78"/>
      <c r="AJ47" s="78"/>
      <c r="AK47" s="75"/>
      <c r="AL47" s="75"/>
      <c r="AM47" s="75"/>
      <c r="AN47" s="75"/>
      <c r="AO47" s="70">
        <v>55</v>
      </c>
      <c r="AP47" s="38"/>
      <c r="AQ47" s="38"/>
      <c r="AS47" s="2">
        <v>18037</v>
      </c>
      <c r="AT47" s="2">
        <v>156</v>
      </c>
      <c r="AU47" s="2" t="s">
        <v>222</v>
      </c>
      <c r="AV47" s="2" t="s">
        <v>222</v>
      </c>
      <c r="AW47" s="2" t="s">
        <v>222</v>
      </c>
      <c r="AX47" s="2" t="s">
        <v>222</v>
      </c>
      <c r="AY47" s="2">
        <v>156</v>
      </c>
      <c r="AZ47" s="2">
        <v>864.88883960747364</v>
      </c>
      <c r="BA47" s="2" t="s">
        <v>222</v>
      </c>
      <c r="BB47" s="2" t="s">
        <v>222</v>
      </c>
      <c r="BC47" s="2" t="s">
        <v>222</v>
      </c>
      <c r="BD47" s="2" t="s">
        <v>222</v>
      </c>
      <c r="BE47" s="2">
        <v>864.88883960747364</v>
      </c>
      <c r="BF47" s="2" t="s">
        <v>222</v>
      </c>
      <c r="BG47" s="2" t="s">
        <v>222</v>
      </c>
    </row>
    <row r="48" spans="1:59" s="2" customFormat="1" ht="20.100000000000001" customHeight="1">
      <c r="A48" s="221" t="s">
        <v>109</v>
      </c>
      <c r="B48" s="222"/>
      <c r="C48" s="223">
        <v>791068</v>
      </c>
      <c r="D48" s="299">
        <v>9903</v>
      </c>
      <c r="E48" s="299">
        <v>2145</v>
      </c>
      <c r="F48" s="299">
        <v>10</v>
      </c>
      <c r="G48" s="299" t="s">
        <v>222</v>
      </c>
      <c r="H48" s="299">
        <v>1675</v>
      </c>
      <c r="I48" s="299">
        <v>6073</v>
      </c>
      <c r="J48" s="300">
        <v>1251.8519267623012</v>
      </c>
      <c r="K48" s="301">
        <v>271.15241673282196</v>
      </c>
      <c r="L48" s="301">
        <v>1.2641138309222468</v>
      </c>
      <c r="M48" s="301" t="s">
        <v>222</v>
      </c>
      <c r="N48" s="301">
        <v>211.73906667947637</v>
      </c>
      <c r="O48" s="301">
        <v>767.69632951908056</v>
      </c>
      <c r="P48" s="299">
        <v>352</v>
      </c>
      <c r="Q48" s="301">
        <v>44.496806848463088</v>
      </c>
      <c r="R48" s="78"/>
      <c r="S48" s="78"/>
      <c r="T48" s="78"/>
      <c r="U48" s="78"/>
      <c r="V48" s="78"/>
      <c r="W48" s="78"/>
      <c r="X48" s="78"/>
      <c r="Y48" s="78"/>
      <c r="Z48" s="78"/>
      <c r="AA48" s="78"/>
      <c r="AB48" s="78"/>
      <c r="AC48" s="78"/>
      <c r="AD48" s="78"/>
      <c r="AE48" s="78"/>
      <c r="AF48" s="78"/>
      <c r="AG48" s="78"/>
      <c r="AH48" s="78"/>
      <c r="AI48" s="78"/>
      <c r="AJ48" s="78"/>
      <c r="AK48" s="75"/>
      <c r="AL48" s="75"/>
      <c r="AM48" s="75"/>
      <c r="AN48" s="75"/>
      <c r="AO48" s="70">
        <v>50</v>
      </c>
      <c r="AP48" s="43">
        <f>SUBTOTAL(9,C49,C55)</f>
        <v>791068</v>
      </c>
      <c r="AQ48" s="43">
        <f>SUBTOTAL(9,P49,P55)</f>
        <v>352</v>
      </c>
      <c r="AS48" s="2">
        <v>798460</v>
      </c>
      <c r="AT48" s="2">
        <v>9988</v>
      </c>
      <c r="AU48" s="2">
        <v>2155</v>
      </c>
      <c r="AV48" s="2">
        <v>10</v>
      </c>
      <c r="AW48" s="2">
        <v>0</v>
      </c>
      <c r="AX48" s="2">
        <v>1659</v>
      </c>
      <c r="AY48" s="2">
        <v>6164</v>
      </c>
      <c r="AZ48" s="2">
        <v>1250.9079978959498</v>
      </c>
      <c r="BA48" s="2">
        <v>269.89454700298074</v>
      </c>
      <c r="BB48" s="2">
        <v>1.2524108909651079</v>
      </c>
      <c r="BC48" s="2">
        <v>0</v>
      </c>
      <c r="BD48" s="2">
        <v>207.7749668111114</v>
      </c>
      <c r="BE48" s="2">
        <v>771.9860731908924</v>
      </c>
      <c r="BF48" s="2">
        <v>333</v>
      </c>
      <c r="BG48" s="2">
        <v>41.705282669138086</v>
      </c>
    </row>
    <row r="49" spans="1:59" s="2" customFormat="1" ht="20.100000000000001" customHeight="1">
      <c r="A49" s="207" t="s">
        <v>184</v>
      </c>
      <c r="B49" s="208"/>
      <c r="C49" s="217">
        <v>558221</v>
      </c>
      <c r="D49" s="217">
        <v>6572</v>
      </c>
      <c r="E49" s="217">
        <v>1290</v>
      </c>
      <c r="F49" s="217">
        <v>6</v>
      </c>
      <c r="G49" s="217">
        <v>0</v>
      </c>
      <c r="H49" s="217">
        <v>1046</v>
      </c>
      <c r="I49" s="217">
        <v>4230</v>
      </c>
      <c r="J49" s="294">
        <v>1177.3114949097221</v>
      </c>
      <c r="K49" s="294">
        <v>231.09127030333863</v>
      </c>
      <c r="L49" s="294">
        <v>1.0748431176899471</v>
      </c>
      <c r="M49" s="294">
        <v>0</v>
      </c>
      <c r="N49" s="294">
        <v>187.38098351728078</v>
      </c>
      <c r="O49" s="294">
        <v>757.76439797141279</v>
      </c>
      <c r="P49" s="217">
        <v>229</v>
      </c>
      <c r="Q49" s="294">
        <v>41.023178991832985</v>
      </c>
      <c r="R49" s="78"/>
      <c r="S49" s="78"/>
      <c r="T49" s="78"/>
      <c r="U49" s="78"/>
      <c r="V49" s="78"/>
      <c r="W49" s="78"/>
      <c r="X49" s="78"/>
      <c r="Y49" s="78"/>
      <c r="Z49" s="78"/>
      <c r="AA49" s="78"/>
      <c r="AB49" s="78"/>
      <c r="AC49" s="78"/>
      <c r="AD49" s="78"/>
      <c r="AE49" s="78"/>
      <c r="AF49" s="78"/>
      <c r="AG49" s="78"/>
      <c r="AH49" s="78"/>
      <c r="AI49" s="78"/>
      <c r="AJ49" s="78"/>
      <c r="AK49" s="74"/>
      <c r="AL49" s="74"/>
      <c r="AM49" s="74"/>
      <c r="AN49" s="74"/>
      <c r="AO49" s="70">
        <v>51</v>
      </c>
      <c r="AP49" s="41">
        <f>SUBTOTAL(9,C50:C51)</f>
        <v>558221</v>
      </c>
      <c r="AQ49" s="41">
        <f>SUBTOTAL(9,P50:P51)</f>
        <v>229</v>
      </c>
      <c r="AS49" s="2">
        <v>561805</v>
      </c>
      <c r="AT49" s="2">
        <v>6587</v>
      </c>
      <c r="AU49" s="2">
        <v>1290</v>
      </c>
      <c r="AV49" s="2">
        <v>6</v>
      </c>
      <c r="AW49" s="2">
        <v>0</v>
      </c>
      <c r="AX49" s="2">
        <v>1030</v>
      </c>
      <c r="AY49" s="2">
        <v>4261</v>
      </c>
      <c r="AZ49" s="2">
        <v>1172.4708751257108</v>
      </c>
      <c r="BA49" s="2">
        <v>229.61703794021059</v>
      </c>
      <c r="BB49" s="2">
        <v>1.0679862229777237</v>
      </c>
      <c r="BC49" s="2">
        <v>0</v>
      </c>
      <c r="BD49" s="2">
        <v>183.3376349445092</v>
      </c>
      <c r="BE49" s="2">
        <v>758.44821601801334</v>
      </c>
      <c r="BF49" s="2">
        <v>229</v>
      </c>
      <c r="BG49" s="2">
        <v>40.761474176983114</v>
      </c>
    </row>
    <row r="50" spans="1:59" s="2" customFormat="1" ht="20.100000000000001" customHeight="1">
      <c r="A50" s="198" t="s">
        <v>147</v>
      </c>
      <c r="B50" s="218" t="s">
        <v>147</v>
      </c>
      <c r="C50" s="212">
        <v>519390</v>
      </c>
      <c r="D50" s="212">
        <v>6110</v>
      </c>
      <c r="E50" s="212">
        <v>968</v>
      </c>
      <c r="F50" s="212">
        <v>6</v>
      </c>
      <c r="G50" s="212" t="s">
        <v>222</v>
      </c>
      <c r="H50" s="212">
        <v>1046</v>
      </c>
      <c r="I50" s="212">
        <v>4090</v>
      </c>
      <c r="J50" s="295">
        <v>1176.3799842122489</v>
      </c>
      <c r="K50" s="296">
        <v>186.3724754038391</v>
      </c>
      <c r="L50" s="296">
        <v>1.155201293825449</v>
      </c>
      <c r="M50" s="296" t="s">
        <v>222</v>
      </c>
      <c r="N50" s="296">
        <v>201.39009222356995</v>
      </c>
      <c r="O50" s="296">
        <v>787.46221529101445</v>
      </c>
      <c r="P50" s="212">
        <v>191</v>
      </c>
      <c r="Q50" s="296">
        <v>36.773907853443461</v>
      </c>
      <c r="R50" s="78"/>
      <c r="S50" s="78"/>
      <c r="T50" s="78"/>
      <c r="U50" s="78"/>
      <c r="V50" s="78"/>
      <c r="W50" s="78"/>
      <c r="X50" s="78"/>
      <c r="Y50" s="78"/>
      <c r="Z50" s="78"/>
      <c r="AA50" s="78"/>
      <c r="AB50" s="78"/>
      <c r="AC50" s="78"/>
      <c r="AD50" s="78"/>
      <c r="AE50" s="78"/>
      <c r="AF50" s="78"/>
      <c r="AG50" s="78"/>
      <c r="AH50" s="78"/>
      <c r="AI50" s="78"/>
      <c r="AJ50" s="78"/>
      <c r="AK50" s="75"/>
      <c r="AL50" s="75"/>
      <c r="AM50" s="75"/>
      <c r="AN50" s="75"/>
      <c r="AO50" s="70">
        <v>57</v>
      </c>
      <c r="AP50" s="42"/>
      <c r="AQ50" s="42"/>
      <c r="AS50" s="2">
        <v>522328</v>
      </c>
      <c r="AT50" s="2">
        <v>6125</v>
      </c>
      <c r="AU50" s="2">
        <v>968</v>
      </c>
      <c r="AV50" s="2">
        <v>6</v>
      </c>
      <c r="AW50" s="2" t="s">
        <v>222</v>
      </c>
      <c r="AX50" s="2">
        <v>1030</v>
      </c>
      <c r="AY50" s="2">
        <v>4121</v>
      </c>
      <c r="AZ50" s="2">
        <v>1172.6348195003907</v>
      </c>
      <c r="BA50" s="2">
        <v>185.32416412675559</v>
      </c>
      <c r="BB50" s="2">
        <v>1.1487034966534437</v>
      </c>
      <c r="BC50" s="2" t="s">
        <v>222</v>
      </c>
      <c r="BD50" s="2">
        <v>197.19410025884116</v>
      </c>
      <c r="BE50" s="2">
        <v>788.96785161814034</v>
      </c>
      <c r="BF50" s="2">
        <v>191</v>
      </c>
      <c r="BG50" s="2">
        <v>36.567061310134626</v>
      </c>
    </row>
    <row r="51" spans="1:59" s="2" customFormat="1" ht="20.100000000000001" customHeight="1">
      <c r="A51" s="219" t="s">
        <v>148</v>
      </c>
      <c r="B51" s="216"/>
      <c r="C51" s="200">
        <v>38831</v>
      </c>
      <c r="D51" s="200">
        <v>462</v>
      </c>
      <c r="E51" s="200">
        <v>322</v>
      </c>
      <c r="F51" s="200">
        <v>0</v>
      </c>
      <c r="G51" s="200">
        <v>0</v>
      </c>
      <c r="H51" s="200">
        <v>0</v>
      </c>
      <c r="I51" s="200">
        <v>140</v>
      </c>
      <c r="J51" s="290">
        <v>1189.771059205274</v>
      </c>
      <c r="K51" s="289">
        <v>829.23437459761533</v>
      </c>
      <c r="L51" s="289">
        <v>0</v>
      </c>
      <c r="M51" s="289">
        <v>0</v>
      </c>
      <c r="N51" s="289">
        <v>0</v>
      </c>
      <c r="O51" s="289">
        <v>360.5366846076588</v>
      </c>
      <c r="P51" s="200">
        <v>38</v>
      </c>
      <c r="Q51" s="289">
        <v>97.859957250650268</v>
      </c>
      <c r="R51" s="78"/>
      <c r="S51" s="78"/>
      <c r="T51" s="78"/>
      <c r="U51" s="78"/>
      <c r="V51" s="78"/>
      <c r="W51" s="78"/>
      <c r="X51" s="78"/>
      <c r="Y51" s="78"/>
      <c r="Z51" s="78"/>
      <c r="AA51" s="78"/>
      <c r="AB51" s="78"/>
      <c r="AC51" s="78"/>
      <c r="AD51" s="78"/>
      <c r="AE51" s="78"/>
      <c r="AF51" s="78"/>
      <c r="AG51" s="78"/>
      <c r="AH51" s="78"/>
      <c r="AI51" s="78"/>
      <c r="AJ51" s="78"/>
      <c r="AK51" s="74"/>
      <c r="AL51" s="74"/>
      <c r="AM51" s="74"/>
      <c r="AN51" s="74"/>
      <c r="AO51" s="70">
        <v>48</v>
      </c>
      <c r="AP51" s="38">
        <f>SUBTOTAL(9,C52:C54)</f>
        <v>38831</v>
      </c>
      <c r="AQ51" s="38">
        <f>SUBTOTAL(9,D52:D54)</f>
        <v>462</v>
      </c>
      <c r="AS51" s="2">
        <v>39477</v>
      </c>
      <c r="AT51" s="2">
        <v>462</v>
      </c>
      <c r="AU51" s="2">
        <v>322</v>
      </c>
      <c r="AV51" s="2">
        <v>0</v>
      </c>
      <c r="AW51" s="2">
        <v>0</v>
      </c>
      <c r="AX51" s="2">
        <v>0</v>
      </c>
      <c r="AY51" s="2">
        <v>140</v>
      </c>
      <c r="AZ51" s="2">
        <v>1170.3016946576488</v>
      </c>
      <c r="BA51" s="2">
        <v>815.6648174886642</v>
      </c>
      <c r="BB51" s="2">
        <v>0</v>
      </c>
      <c r="BC51" s="2">
        <v>0</v>
      </c>
      <c r="BD51" s="2">
        <v>0</v>
      </c>
      <c r="BE51" s="2">
        <v>354.63687716898448</v>
      </c>
      <c r="BF51" s="2">
        <v>38</v>
      </c>
      <c r="BG51" s="2">
        <v>96.258580945867209</v>
      </c>
    </row>
    <row r="52" spans="1:59" s="2" customFormat="1" ht="20.100000000000001" customHeight="1">
      <c r="A52" s="198"/>
      <c r="B52" s="216" t="s">
        <v>149</v>
      </c>
      <c r="C52" s="200">
        <v>10233</v>
      </c>
      <c r="D52" s="200" t="s">
        <v>222</v>
      </c>
      <c r="E52" s="200" t="s">
        <v>222</v>
      </c>
      <c r="F52" s="200" t="s">
        <v>222</v>
      </c>
      <c r="G52" s="200" t="s">
        <v>222</v>
      </c>
      <c r="H52" s="200" t="s">
        <v>222</v>
      </c>
      <c r="I52" s="200" t="s">
        <v>222</v>
      </c>
      <c r="J52" s="290" t="s">
        <v>222</v>
      </c>
      <c r="K52" s="289" t="s">
        <v>222</v>
      </c>
      <c r="L52" s="289" t="s">
        <v>222</v>
      </c>
      <c r="M52" s="289" t="s">
        <v>222</v>
      </c>
      <c r="N52" s="289" t="s">
        <v>222</v>
      </c>
      <c r="O52" s="289" t="s">
        <v>222</v>
      </c>
      <c r="P52" s="200" t="s">
        <v>222</v>
      </c>
      <c r="Q52" s="289" t="s">
        <v>222</v>
      </c>
      <c r="R52" s="78"/>
      <c r="S52" s="78"/>
      <c r="T52" s="78"/>
      <c r="U52" s="78"/>
      <c r="V52" s="78"/>
      <c r="W52" s="78"/>
      <c r="X52" s="78"/>
      <c r="Y52" s="78"/>
      <c r="Z52" s="78"/>
      <c r="AA52" s="78"/>
      <c r="AB52" s="78"/>
      <c r="AC52" s="78"/>
      <c r="AD52" s="78"/>
      <c r="AE52" s="78"/>
      <c r="AF52" s="78"/>
      <c r="AG52" s="78"/>
      <c r="AH52" s="78"/>
      <c r="AI52" s="78"/>
      <c r="AJ52" s="78"/>
      <c r="AK52" s="76"/>
      <c r="AL52" s="76"/>
      <c r="AM52" s="76"/>
      <c r="AN52" s="76"/>
      <c r="AO52" s="70">
        <v>49</v>
      </c>
      <c r="AP52" s="38"/>
      <c r="AQ52" s="38"/>
      <c r="AS52" s="2">
        <v>10442</v>
      </c>
      <c r="AT52" s="2" t="s">
        <v>222</v>
      </c>
      <c r="AU52" s="2" t="s">
        <v>222</v>
      </c>
      <c r="AV52" s="2" t="s">
        <v>222</v>
      </c>
      <c r="AW52" s="2" t="s">
        <v>222</v>
      </c>
      <c r="AX52" s="2" t="s">
        <v>222</v>
      </c>
      <c r="AY52" s="2" t="s">
        <v>222</v>
      </c>
      <c r="AZ52" s="2" t="s">
        <v>222</v>
      </c>
      <c r="BA52" s="2" t="s">
        <v>222</v>
      </c>
      <c r="BB52" s="2" t="s">
        <v>222</v>
      </c>
      <c r="BC52" s="2" t="s">
        <v>222</v>
      </c>
      <c r="BD52" s="2" t="s">
        <v>222</v>
      </c>
      <c r="BE52" s="2" t="s">
        <v>222</v>
      </c>
      <c r="BF52" s="2" t="s">
        <v>222</v>
      </c>
      <c r="BG52" s="2" t="s">
        <v>222</v>
      </c>
    </row>
    <row r="53" spans="1:59" s="2" customFormat="1" ht="20.100000000000001" customHeight="1">
      <c r="A53" s="198"/>
      <c r="B53" s="216" t="s">
        <v>150</v>
      </c>
      <c r="C53" s="200">
        <v>18923</v>
      </c>
      <c r="D53" s="200">
        <v>322</v>
      </c>
      <c r="E53" s="200">
        <v>322</v>
      </c>
      <c r="F53" s="200" t="s">
        <v>222</v>
      </c>
      <c r="G53" s="200" t="s">
        <v>222</v>
      </c>
      <c r="H53" s="200" t="s">
        <v>222</v>
      </c>
      <c r="I53" s="200" t="s">
        <v>222</v>
      </c>
      <c r="J53" s="290">
        <v>1701.6329334672093</v>
      </c>
      <c r="K53" s="289">
        <v>1701.6329334672093</v>
      </c>
      <c r="L53" s="289" t="s">
        <v>222</v>
      </c>
      <c r="M53" s="289" t="s">
        <v>222</v>
      </c>
      <c r="N53" s="289" t="s">
        <v>222</v>
      </c>
      <c r="O53" s="289" t="s">
        <v>222</v>
      </c>
      <c r="P53" s="200">
        <v>38</v>
      </c>
      <c r="Q53" s="289">
        <v>200.81382444644083</v>
      </c>
      <c r="R53" s="78"/>
      <c r="S53" s="78"/>
      <c r="T53" s="78"/>
      <c r="U53" s="78"/>
      <c r="V53" s="78"/>
      <c r="W53" s="78"/>
      <c r="X53" s="78"/>
      <c r="Y53" s="78"/>
      <c r="Z53" s="78"/>
      <c r="AA53" s="78"/>
      <c r="AB53" s="78"/>
      <c r="AC53" s="78"/>
      <c r="AD53" s="78"/>
      <c r="AE53" s="78"/>
      <c r="AF53" s="78"/>
      <c r="AG53" s="78"/>
      <c r="AH53" s="78"/>
      <c r="AI53" s="78"/>
      <c r="AJ53" s="78"/>
      <c r="AK53" s="76"/>
      <c r="AL53" s="76"/>
      <c r="AM53" s="76"/>
      <c r="AN53" s="76"/>
      <c r="AO53" s="70">
        <v>56</v>
      </c>
      <c r="AP53" s="38"/>
      <c r="AQ53" s="38"/>
      <c r="AS53" s="2">
        <v>19093</v>
      </c>
      <c r="AT53" s="2">
        <v>322</v>
      </c>
      <c r="AU53" s="2">
        <v>322</v>
      </c>
      <c r="AV53" s="2" t="s">
        <v>222</v>
      </c>
      <c r="AW53" s="2" t="s">
        <v>222</v>
      </c>
      <c r="AX53" s="2" t="s">
        <v>222</v>
      </c>
      <c r="AY53" s="2" t="s">
        <v>222</v>
      </c>
      <c r="AZ53" s="2">
        <v>1686.4819567380714</v>
      </c>
      <c r="BA53" s="2">
        <v>1686.4819567380714</v>
      </c>
      <c r="BB53" s="2" t="s">
        <v>222</v>
      </c>
      <c r="BC53" s="2" t="s">
        <v>222</v>
      </c>
      <c r="BD53" s="2" t="s">
        <v>222</v>
      </c>
      <c r="BE53" s="2" t="s">
        <v>222</v>
      </c>
      <c r="BF53" s="2">
        <v>38</v>
      </c>
      <c r="BG53" s="2">
        <v>199.02582098151154</v>
      </c>
    </row>
    <row r="54" spans="1:59" s="2" customFormat="1" ht="20.100000000000001" customHeight="1">
      <c r="A54" s="198"/>
      <c r="B54" s="216" t="s">
        <v>151</v>
      </c>
      <c r="C54" s="200">
        <v>9675</v>
      </c>
      <c r="D54" s="200">
        <v>140</v>
      </c>
      <c r="E54" s="200" t="s">
        <v>222</v>
      </c>
      <c r="F54" s="200" t="s">
        <v>222</v>
      </c>
      <c r="G54" s="200" t="s">
        <v>222</v>
      </c>
      <c r="H54" s="200" t="s">
        <v>222</v>
      </c>
      <c r="I54" s="200">
        <v>140</v>
      </c>
      <c r="J54" s="290">
        <v>1447.0284237726098</v>
      </c>
      <c r="K54" s="289" t="s">
        <v>222</v>
      </c>
      <c r="L54" s="289" t="s">
        <v>222</v>
      </c>
      <c r="M54" s="289" t="s">
        <v>222</v>
      </c>
      <c r="N54" s="289" t="s">
        <v>222</v>
      </c>
      <c r="O54" s="289">
        <v>1447.0284237726098</v>
      </c>
      <c r="P54" s="200" t="s">
        <v>222</v>
      </c>
      <c r="Q54" s="289" t="s">
        <v>222</v>
      </c>
      <c r="R54" s="78"/>
      <c r="S54" s="78"/>
      <c r="T54" s="78"/>
      <c r="U54" s="78"/>
      <c r="V54" s="78"/>
      <c r="W54" s="78"/>
      <c r="X54" s="78"/>
      <c r="Y54" s="78"/>
      <c r="Z54" s="78"/>
      <c r="AA54" s="78"/>
      <c r="AB54" s="78"/>
      <c r="AC54" s="78"/>
      <c r="AD54" s="78"/>
      <c r="AE54" s="78"/>
      <c r="AF54" s="78"/>
      <c r="AG54" s="78"/>
      <c r="AH54" s="78"/>
      <c r="AI54" s="78"/>
      <c r="AJ54" s="78"/>
      <c r="AK54" s="76"/>
      <c r="AL54" s="76"/>
      <c r="AM54" s="76"/>
      <c r="AN54" s="76"/>
      <c r="AO54" s="70">
        <v>24</v>
      </c>
      <c r="AP54" s="38"/>
      <c r="AQ54" s="38"/>
      <c r="AS54" s="2">
        <v>9942</v>
      </c>
      <c r="AT54" s="2">
        <v>140</v>
      </c>
      <c r="AU54" s="2" t="s">
        <v>222</v>
      </c>
      <c r="AV54" s="2" t="s">
        <v>222</v>
      </c>
      <c r="AW54" s="2" t="s">
        <v>222</v>
      </c>
      <c r="AX54" s="2" t="s">
        <v>222</v>
      </c>
      <c r="AY54" s="2">
        <v>140</v>
      </c>
      <c r="AZ54" s="2">
        <v>1408.1673707503521</v>
      </c>
      <c r="BA54" s="2" t="s">
        <v>222</v>
      </c>
      <c r="BB54" s="2" t="s">
        <v>222</v>
      </c>
      <c r="BC54" s="2" t="s">
        <v>222</v>
      </c>
      <c r="BD54" s="2" t="s">
        <v>222</v>
      </c>
      <c r="BE54" s="2">
        <v>1408.1673707503521</v>
      </c>
      <c r="BF54" s="2" t="s">
        <v>222</v>
      </c>
      <c r="BG54" s="2" t="s">
        <v>222</v>
      </c>
    </row>
    <row r="55" spans="1:59" s="2" customFormat="1" ht="20.100000000000001" customHeight="1">
      <c r="A55" s="207" t="s">
        <v>185</v>
      </c>
      <c r="B55" s="208"/>
      <c r="C55" s="217">
        <v>232847</v>
      </c>
      <c r="D55" s="217">
        <v>3331</v>
      </c>
      <c r="E55" s="217">
        <v>855</v>
      </c>
      <c r="F55" s="217">
        <v>4</v>
      </c>
      <c r="G55" s="217">
        <v>0</v>
      </c>
      <c r="H55" s="217">
        <v>629</v>
      </c>
      <c r="I55" s="217">
        <v>1843</v>
      </c>
      <c r="J55" s="294">
        <v>1430.5531099820912</v>
      </c>
      <c r="K55" s="294">
        <v>367.1939084463188</v>
      </c>
      <c r="L55" s="294">
        <v>1.7178662383453511</v>
      </c>
      <c r="M55" s="294">
        <v>0</v>
      </c>
      <c r="N55" s="294">
        <v>270.13446597980646</v>
      </c>
      <c r="O55" s="294">
        <v>791.50686931762061</v>
      </c>
      <c r="P55" s="217">
        <v>123</v>
      </c>
      <c r="Q55" s="294">
        <v>52.824386829119554</v>
      </c>
      <c r="R55" s="78"/>
      <c r="S55" s="78"/>
      <c r="T55" s="78"/>
      <c r="U55" s="78"/>
      <c r="V55" s="78"/>
      <c r="W55" s="78"/>
      <c r="X55" s="78"/>
      <c r="Y55" s="78"/>
      <c r="Z55" s="78"/>
      <c r="AA55" s="78"/>
      <c r="AB55" s="78"/>
      <c r="AC55" s="78"/>
      <c r="AD55" s="78"/>
      <c r="AE55" s="78"/>
      <c r="AF55" s="78"/>
      <c r="AG55" s="78"/>
      <c r="AH55" s="78"/>
      <c r="AI55" s="78"/>
      <c r="AJ55" s="78"/>
      <c r="AK55" s="74"/>
      <c r="AL55" s="74"/>
      <c r="AM55" s="74"/>
      <c r="AN55" s="74"/>
      <c r="AO55" s="70">
        <v>25</v>
      </c>
      <c r="AP55" s="60">
        <f>+AP56+AP61</f>
        <v>232847</v>
      </c>
      <c r="AQ55" s="60">
        <f>+AQ56+AQ61</f>
        <v>123</v>
      </c>
      <c r="AS55" s="2">
        <v>236655</v>
      </c>
      <c r="AT55" s="2">
        <v>3401</v>
      </c>
      <c r="AU55" s="2">
        <v>865</v>
      </c>
      <c r="AV55" s="2">
        <v>4</v>
      </c>
      <c r="AW55" s="2">
        <v>0</v>
      </c>
      <c r="AX55" s="2">
        <v>629</v>
      </c>
      <c r="AY55" s="2">
        <v>1903</v>
      </c>
      <c r="AZ55" s="2">
        <v>1437.1130971245061</v>
      </c>
      <c r="BA55" s="2">
        <v>365.51097589317783</v>
      </c>
      <c r="BB55" s="2">
        <v>1.690224165980013</v>
      </c>
      <c r="BC55" s="2">
        <v>0</v>
      </c>
      <c r="BD55" s="2">
        <v>265.78775010035707</v>
      </c>
      <c r="BE55" s="2">
        <v>804.12414696499116</v>
      </c>
      <c r="BF55" s="2">
        <v>104</v>
      </c>
      <c r="BG55" s="2">
        <v>43.945828315480341</v>
      </c>
    </row>
    <row r="56" spans="1:59" s="2" customFormat="1" ht="20.100000000000001" customHeight="1">
      <c r="A56" s="198" t="s">
        <v>152</v>
      </c>
      <c r="B56" s="216"/>
      <c r="C56" s="200">
        <v>150048</v>
      </c>
      <c r="D56" s="200">
        <v>1596</v>
      </c>
      <c r="E56" s="200">
        <v>320</v>
      </c>
      <c r="F56" s="200">
        <v>0</v>
      </c>
      <c r="G56" s="200">
        <v>0</v>
      </c>
      <c r="H56" s="200">
        <v>404</v>
      </c>
      <c r="I56" s="200">
        <v>872</v>
      </c>
      <c r="J56" s="290">
        <v>1063.659628918746</v>
      </c>
      <c r="K56" s="289">
        <v>213.26508850501173</v>
      </c>
      <c r="L56" s="289">
        <v>0</v>
      </c>
      <c r="M56" s="289">
        <v>0</v>
      </c>
      <c r="N56" s="289">
        <v>269.24717423757727</v>
      </c>
      <c r="O56" s="289">
        <v>581.14736617615688</v>
      </c>
      <c r="P56" s="200">
        <v>78</v>
      </c>
      <c r="Q56" s="289">
        <v>51.983365323096606</v>
      </c>
      <c r="R56" s="78"/>
      <c r="S56" s="78"/>
      <c r="T56" s="78"/>
      <c r="U56" s="78"/>
      <c r="V56" s="78"/>
      <c r="W56" s="78"/>
      <c r="X56" s="78"/>
      <c r="Y56" s="78"/>
      <c r="Z56" s="78"/>
      <c r="AA56" s="78"/>
      <c r="AB56" s="78"/>
      <c r="AC56" s="78"/>
      <c r="AD56" s="78"/>
      <c r="AE56" s="78"/>
      <c r="AF56" s="78"/>
      <c r="AG56" s="78"/>
      <c r="AH56" s="78"/>
      <c r="AI56" s="78"/>
      <c r="AJ56" s="78"/>
      <c r="AK56" s="74"/>
      <c r="AL56" s="74"/>
      <c r="AM56" s="74"/>
      <c r="AN56" s="74"/>
      <c r="AO56" s="70">
        <v>28</v>
      </c>
      <c r="AP56" s="38">
        <f>SUBTOTAL(9,C57:C60)</f>
        <v>150048</v>
      </c>
      <c r="AQ56" s="38">
        <f>SUBTOTAL(9,P57:P60)</f>
        <v>78</v>
      </c>
      <c r="AS56" s="2">
        <v>152446</v>
      </c>
      <c r="AT56" s="2">
        <v>1666</v>
      </c>
      <c r="AU56" s="2">
        <v>330</v>
      </c>
      <c r="AV56" s="2">
        <v>0</v>
      </c>
      <c r="AW56" s="2">
        <v>0</v>
      </c>
      <c r="AX56" s="2">
        <v>404</v>
      </c>
      <c r="AY56" s="2">
        <v>932</v>
      </c>
      <c r="AZ56" s="2">
        <v>1092.8459913674349</v>
      </c>
      <c r="BA56" s="2">
        <v>216.4700943284835</v>
      </c>
      <c r="BB56" s="2">
        <v>0</v>
      </c>
      <c r="BC56" s="2">
        <v>0</v>
      </c>
      <c r="BD56" s="2">
        <v>265.01187305668896</v>
      </c>
      <c r="BE56" s="2">
        <v>611.36402398226255</v>
      </c>
      <c r="BF56" s="2">
        <v>59</v>
      </c>
      <c r="BG56" s="2">
        <v>38.7022289860016</v>
      </c>
    </row>
    <row r="57" spans="1:59" s="2" customFormat="1" ht="20.100000000000001" customHeight="1">
      <c r="A57" s="198"/>
      <c r="B57" s="216" t="s">
        <v>153</v>
      </c>
      <c r="C57" s="200">
        <v>31983</v>
      </c>
      <c r="D57" s="200">
        <v>199</v>
      </c>
      <c r="E57" s="200" t="s">
        <v>222</v>
      </c>
      <c r="F57" s="200" t="s">
        <v>222</v>
      </c>
      <c r="G57" s="200" t="s">
        <v>222</v>
      </c>
      <c r="H57" s="200" t="s">
        <v>222</v>
      </c>
      <c r="I57" s="200">
        <v>199</v>
      </c>
      <c r="J57" s="290">
        <v>622.20554669668263</v>
      </c>
      <c r="K57" s="289" t="s">
        <v>222</v>
      </c>
      <c r="L57" s="289" t="s">
        <v>222</v>
      </c>
      <c r="M57" s="289" t="s">
        <v>222</v>
      </c>
      <c r="N57" s="289" t="s">
        <v>222</v>
      </c>
      <c r="O57" s="289">
        <v>622.20554669668263</v>
      </c>
      <c r="P57" s="200">
        <v>17</v>
      </c>
      <c r="Q57" s="289">
        <v>53.153237657505549</v>
      </c>
      <c r="R57" s="78"/>
      <c r="S57" s="78"/>
      <c r="T57" s="78"/>
      <c r="U57" s="78"/>
      <c r="V57" s="78"/>
      <c r="W57" s="78"/>
      <c r="X57" s="78"/>
      <c r="Y57" s="78"/>
      <c r="Z57" s="78"/>
      <c r="AA57" s="78"/>
      <c r="AB57" s="78"/>
      <c r="AC57" s="78"/>
      <c r="AD57" s="78"/>
      <c r="AE57" s="78"/>
      <c r="AF57" s="78"/>
      <c r="AG57" s="78"/>
      <c r="AH57" s="78"/>
      <c r="AI57" s="78"/>
      <c r="AJ57" s="78"/>
      <c r="AK57" s="75"/>
      <c r="AL57" s="75"/>
      <c r="AM57" s="75"/>
      <c r="AN57" s="75"/>
      <c r="AO57" s="70">
        <v>29</v>
      </c>
      <c r="AP57" s="38"/>
      <c r="AQ57" s="38"/>
      <c r="AS57" s="2">
        <v>32682</v>
      </c>
      <c r="AT57" s="2">
        <v>199</v>
      </c>
      <c r="AU57" s="2" t="s">
        <v>222</v>
      </c>
      <c r="AV57" s="2" t="s">
        <v>222</v>
      </c>
      <c r="AW57" s="2" t="s">
        <v>222</v>
      </c>
      <c r="AX57" s="2" t="s">
        <v>222</v>
      </c>
      <c r="AY57" s="2">
        <v>199</v>
      </c>
      <c r="AZ57" s="2">
        <v>608.89786426779267</v>
      </c>
      <c r="BA57" s="2" t="s">
        <v>222</v>
      </c>
      <c r="BB57" s="2" t="s">
        <v>222</v>
      </c>
      <c r="BC57" s="2" t="s">
        <v>222</v>
      </c>
      <c r="BD57" s="2" t="s">
        <v>222</v>
      </c>
      <c r="BE57" s="2">
        <v>608.89786426779267</v>
      </c>
      <c r="BF57" s="2">
        <v>17</v>
      </c>
      <c r="BG57" s="2">
        <v>52.016400465087813</v>
      </c>
    </row>
    <row r="58" spans="1:59" s="2" customFormat="1" ht="20.100000000000001" customHeight="1">
      <c r="A58" s="198"/>
      <c r="B58" s="216" t="s">
        <v>154</v>
      </c>
      <c r="C58" s="200">
        <v>70864</v>
      </c>
      <c r="D58" s="200">
        <v>942</v>
      </c>
      <c r="E58" s="200">
        <v>320</v>
      </c>
      <c r="F58" s="200" t="s">
        <v>222</v>
      </c>
      <c r="G58" s="200" t="s">
        <v>222</v>
      </c>
      <c r="H58" s="200">
        <v>184</v>
      </c>
      <c r="I58" s="200">
        <v>438</v>
      </c>
      <c r="J58" s="290">
        <v>1329.3068412734251</v>
      </c>
      <c r="K58" s="289">
        <v>451.56920298035675</v>
      </c>
      <c r="L58" s="289" t="s">
        <v>222</v>
      </c>
      <c r="M58" s="289" t="s">
        <v>222</v>
      </c>
      <c r="N58" s="289">
        <v>259.6522917137051</v>
      </c>
      <c r="O58" s="289">
        <v>618.08534657936332</v>
      </c>
      <c r="P58" s="200">
        <v>42</v>
      </c>
      <c r="Q58" s="289">
        <v>59.268457891171828</v>
      </c>
      <c r="R58" s="78"/>
      <c r="S58" s="78"/>
      <c r="T58" s="78"/>
      <c r="U58" s="78"/>
      <c r="V58" s="78"/>
      <c r="W58" s="78"/>
      <c r="X58" s="78"/>
      <c r="Y58" s="78"/>
      <c r="Z58" s="78"/>
      <c r="AA58" s="78"/>
      <c r="AB58" s="78"/>
      <c r="AC58" s="78"/>
      <c r="AD58" s="78"/>
      <c r="AE58" s="78"/>
      <c r="AF58" s="78"/>
      <c r="AG58" s="78"/>
      <c r="AH58" s="78"/>
      <c r="AI58" s="78"/>
      <c r="AJ58" s="78"/>
      <c r="AK58" s="76"/>
      <c r="AL58" s="76"/>
      <c r="AM58" s="76"/>
      <c r="AN58" s="76"/>
      <c r="AO58" s="70">
        <v>26</v>
      </c>
      <c r="AP58" s="38"/>
      <c r="AQ58" s="38"/>
      <c r="AS58" s="2">
        <v>71939</v>
      </c>
      <c r="AT58" s="2">
        <v>1012</v>
      </c>
      <c r="AU58" s="2">
        <v>330</v>
      </c>
      <c r="AV58" s="2" t="s">
        <v>222</v>
      </c>
      <c r="AW58" s="2" t="s">
        <v>222</v>
      </c>
      <c r="AX58" s="2">
        <v>184</v>
      </c>
      <c r="AY58" s="2">
        <v>498</v>
      </c>
      <c r="AZ58" s="2">
        <v>1406.7473831996551</v>
      </c>
      <c r="BA58" s="2">
        <v>458.72197278249627</v>
      </c>
      <c r="BB58" s="2" t="s">
        <v>222</v>
      </c>
      <c r="BC58" s="2" t="s">
        <v>222</v>
      </c>
      <c r="BD58" s="2">
        <v>255.7722514908464</v>
      </c>
      <c r="BE58" s="2">
        <v>692.25315892631249</v>
      </c>
      <c r="BF58" s="2">
        <v>23</v>
      </c>
      <c r="BG58" s="2">
        <v>31.9715314363558</v>
      </c>
    </row>
    <row r="59" spans="1:59" s="2" customFormat="1" ht="20.100000000000001" customHeight="1">
      <c r="A59" s="198"/>
      <c r="B59" s="216" t="s">
        <v>155</v>
      </c>
      <c r="C59" s="200">
        <v>32883</v>
      </c>
      <c r="D59" s="200">
        <v>132</v>
      </c>
      <c r="E59" s="200" t="s">
        <v>222</v>
      </c>
      <c r="F59" s="200" t="s">
        <v>222</v>
      </c>
      <c r="G59" s="200" t="s">
        <v>222</v>
      </c>
      <c r="H59" s="200">
        <v>91</v>
      </c>
      <c r="I59" s="200">
        <v>41</v>
      </c>
      <c r="J59" s="290">
        <v>401.42322780768183</v>
      </c>
      <c r="K59" s="289" t="s">
        <v>222</v>
      </c>
      <c r="L59" s="289" t="s">
        <v>222</v>
      </c>
      <c r="M59" s="289" t="s">
        <v>222</v>
      </c>
      <c r="N59" s="289">
        <v>276.73874038256849</v>
      </c>
      <c r="O59" s="289">
        <v>124.68448742511329</v>
      </c>
      <c r="P59" s="200">
        <v>19</v>
      </c>
      <c r="Q59" s="289">
        <v>57.780616123832978</v>
      </c>
      <c r="R59" s="78"/>
      <c r="S59" s="78"/>
      <c r="T59" s="78"/>
      <c r="U59" s="78"/>
      <c r="V59" s="78"/>
      <c r="W59" s="78"/>
      <c r="X59" s="78"/>
      <c r="Y59" s="78"/>
      <c r="Z59" s="78"/>
      <c r="AA59" s="78"/>
      <c r="AB59" s="78"/>
      <c r="AC59" s="78"/>
      <c r="AD59" s="78"/>
      <c r="AE59" s="78"/>
      <c r="AF59" s="78"/>
      <c r="AG59" s="78"/>
      <c r="AH59" s="78"/>
      <c r="AI59" s="78"/>
      <c r="AJ59" s="78"/>
      <c r="AK59" s="76"/>
      <c r="AL59" s="76"/>
      <c r="AM59" s="76"/>
      <c r="AN59" s="76"/>
      <c r="AO59" s="70">
        <v>27</v>
      </c>
      <c r="AP59" s="38"/>
      <c r="AQ59" s="38"/>
      <c r="AS59" s="2">
        <v>33069</v>
      </c>
      <c r="AT59" s="2">
        <v>132</v>
      </c>
      <c r="AU59" s="2" t="s">
        <v>222</v>
      </c>
      <c r="AV59" s="2" t="s">
        <v>222</v>
      </c>
      <c r="AW59" s="2" t="s">
        <v>222</v>
      </c>
      <c r="AX59" s="2">
        <v>91</v>
      </c>
      <c r="AY59" s="2">
        <v>41</v>
      </c>
      <c r="AZ59" s="2">
        <v>399.16538147509755</v>
      </c>
      <c r="BA59" s="2" t="s">
        <v>222</v>
      </c>
      <c r="BB59" s="2" t="s">
        <v>222</v>
      </c>
      <c r="BC59" s="2" t="s">
        <v>222</v>
      </c>
      <c r="BD59" s="2">
        <v>275.18219480480212</v>
      </c>
      <c r="BE59" s="2">
        <v>123.98318667029545</v>
      </c>
      <c r="BF59" s="2">
        <v>19</v>
      </c>
      <c r="BG59" s="2">
        <v>57.455623091112521</v>
      </c>
    </row>
    <row r="60" spans="1:59" s="2" customFormat="1" ht="20.100000000000001" customHeight="1">
      <c r="A60" s="198"/>
      <c r="B60" s="218" t="s">
        <v>156</v>
      </c>
      <c r="C60" s="212">
        <v>14318</v>
      </c>
      <c r="D60" s="212">
        <v>323</v>
      </c>
      <c r="E60" s="212" t="s">
        <v>222</v>
      </c>
      <c r="F60" s="212" t="s">
        <v>222</v>
      </c>
      <c r="G60" s="212" t="s">
        <v>222</v>
      </c>
      <c r="H60" s="212">
        <v>129</v>
      </c>
      <c r="I60" s="212">
        <v>194</v>
      </c>
      <c r="J60" s="290">
        <v>2255.9016622433301</v>
      </c>
      <c r="K60" s="289" t="s">
        <v>222</v>
      </c>
      <c r="L60" s="289" t="s">
        <v>222</v>
      </c>
      <c r="M60" s="289" t="s">
        <v>222</v>
      </c>
      <c r="N60" s="296">
        <v>900.96382176281611</v>
      </c>
      <c r="O60" s="296">
        <v>1354.9378404805141</v>
      </c>
      <c r="P60" s="212" t="s">
        <v>222</v>
      </c>
      <c r="Q60" s="296" t="s">
        <v>222</v>
      </c>
      <c r="R60" s="78"/>
      <c r="S60" s="78"/>
      <c r="T60" s="78"/>
      <c r="U60" s="78"/>
      <c r="V60" s="78"/>
      <c r="W60" s="78"/>
      <c r="X60" s="78"/>
      <c r="Y60" s="78"/>
      <c r="Z60" s="78"/>
      <c r="AA60" s="78"/>
      <c r="AB60" s="78"/>
      <c r="AC60" s="78"/>
      <c r="AD60" s="78"/>
      <c r="AE60" s="78"/>
      <c r="AF60" s="78"/>
      <c r="AG60" s="78"/>
      <c r="AH60" s="78"/>
      <c r="AI60" s="78"/>
      <c r="AJ60" s="78"/>
      <c r="AK60" s="76"/>
      <c r="AL60" s="76"/>
      <c r="AM60" s="76"/>
      <c r="AN60" s="76"/>
      <c r="AO60" s="70">
        <v>30</v>
      </c>
      <c r="AP60" s="42"/>
      <c r="AQ60" s="42"/>
      <c r="AS60" s="2">
        <v>14756</v>
      </c>
      <c r="AT60" s="2">
        <v>323</v>
      </c>
      <c r="AU60" s="2" t="s">
        <v>222</v>
      </c>
      <c r="AV60" s="2" t="s">
        <v>222</v>
      </c>
      <c r="AW60" s="2" t="s">
        <v>222</v>
      </c>
      <c r="AX60" s="2">
        <v>129</v>
      </c>
      <c r="AY60" s="2">
        <v>194</v>
      </c>
      <c r="AZ60" s="2">
        <v>2188.9400921658985</v>
      </c>
      <c r="BA60" s="2" t="s">
        <v>222</v>
      </c>
      <c r="BB60" s="2" t="s">
        <v>222</v>
      </c>
      <c r="BC60" s="2" t="s">
        <v>222</v>
      </c>
      <c r="BD60" s="2">
        <v>874.22065600433712</v>
      </c>
      <c r="BE60" s="2">
        <v>1314.7194361615614</v>
      </c>
      <c r="BF60" s="2" t="s">
        <v>222</v>
      </c>
      <c r="BG60" s="2" t="s">
        <v>222</v>
      </c>
    </row>
    <row r="61" spans="1:59" ht="20.100000000000001" customHeight="1">
      <c r="A61" s="219" t="s">
        <v>157</v>
      </c>
      <c r="B61" s="216"/>
      <c r="C61" s="200">
        <v>82799</v>
      </c>
      <c r="D61" s="200">
        <v>1735</v>
      </c>
      <c r="E61" s="200">
        <v>535</v>
      </c>
      <c r="F61" s="200">
        <v>4</v>
      </c>
      <c r="G61" s="200">
        <v>0</v>
      </c>
      <c r="H61" s="200">
        <v>225</v>
      </c>
      <c r="I61" s="200">
        <v>971</v>
      </c>
      <c r="J61" s="302">
        <v>2095.4359352166089</v>
      </c>
      <c r="K61" s="303">
        <v>646.14306936074104</v>
      </c>
      <c r="L61" s="303">
        <v>4.8309762195195596</v>
      </c>
      <c r="M61" s="289">
        <v>0</v>
      </c>
      <c r="N61" s="289">
        <v>271.74241234797518</v>
      </c>
      <c r="O61" s="289">
        <v>1172.7194772883731</v>
      </c>
      <c r="P61" s="200">
        <v>45</v>
      </c>
      <c r="Q61" s="289">
        <v>54.348482469595041</v>
      </c>
      <c r="R61" s="78"/>
      <c r="S61" s="78"/>
      <c r="T61" s="78"/>
      <c r="U61" s="78"/>
      <c r="V61" s="78"/>
      <c r="W61" s="78"/>
      <c r="X61" s="78"/>
      <c r="Y61" s="78"/>
      <c r="Z61" s="78"/>
      <c r="AA61" s="78"/>
      <c r="AB61" s="78"/>
      <c r="AC61" s="78"/>
      <c r="AD61" s="78"/>
      <c r="AE61" s="78"/>
      <c r="AF61" s="78"/>
      <c r="AG61" s="78"/>
      <c r="AH61" s="78"/>
      <c r="AI61" s="78"/>
      <c r="AJ61" s="78"/>
      <c r="AK61" s="72"/>
      <c r="AL61" s="72"/>
      <c r="AM61" s="72"/>
      <c r="AN61" s="72"/>
      <c r="AO61" s="70">
        <v>31</v>
      </c>
      <c r="AP61" s="38">
        <f>SUBTOTAL(9,C62:C64)</f>
        <v>82799</v>
      </c>
      <c r="AQ61" s="38">
        <f>SUBTOTAL(9,P62:P64)</f>
        <v>45</v>
      </c>
      <c r="AS61" s="1">
        <v>84209</v>
      </c>
      <c r="AT61" s="1">
        <v>1735</v>
      </c>
      <c r="AU61" s="1">
        <v>535</v>
      </c>
      <c r="AV61" s="1">
        <v>4</v>
      </c>
      <c r="AW61" s="1">
        <v>0</v>
      </c>
      <c r="AX61" s="1">
        <v>225</v>
      </c>
      <c r="AY61" s="1">
        <v>971</v>
      </c>
      <c r="AZ61" s="1">
        <v>2060.3498438409197</v>
      </c>
      <c r="BA61" s="1">
        <v>635.3240152477764</v>
      </c>
      <c r="BB61" s="1">
        <v>4.7500860953104773</v>
      </c>
      <c r="BC61" s="1">
        <v>0</v>
      </c>
      <c r="BD61" s="1">
        <v>267.19234286121434</v>
      </c>
      <c r="BE61" s="1">
        <v>1153.0833996366184</v>
      </c>
      <c r="BF61" s="1">
        <v>45</v>
      </c>
      <c r="BG61" s="1">
        <v>53.438468572242876</v>
      </c>
    </row>
    <row r="62" spans="1:59" ht="20.100000000000001" customHeight="1">
      <c r="A62" s="198"/>
      <c r="B62" s="216" t="s">
        <v>158</v>
      </c>
      <c r="C62" s="200">
        <v>26573</v>
      </c>
      <c r="D62" s="200">
        <v>739</v>
      </c>
      <c r="E62" s="200">
        <v>311</v>
      </c>
      <c r="F62" s="200" t="s">
        <v>222</v>
      </c>
      <c r="G62" s="200" t="s">
        <v>222</v>
      </c>
      <c r="H62" s="200">
        <v>78</v>
      </c>
      <c r="I62" s="200">
        <v>350</v>
      </c>
      <c r="J62" s="290">
        <v>2781.0183268731416</v>
      </c>
      <c r="K62" s="289">
        <v>1170.3608926353818</v>
      </c>
      <c r="L62" s="289" t="s">
        <v>222</v>
      </c>
      <c r="M62" s="289" t="s">
        <v>222</v>
      </c>
      <c r="N62" s="289">
        <v>293.53102773491889</v>
      </c>
      <c r="O62" s="289">
        <v>1317.1264065028411</v>
      </c>
      <c r="P62" s="200">
        <v>19</v>
      </c>
      <c r="Q62" s="289">
        <v>71.501147781582816</v>
      </c>
      <c r="R62" s="78"/>
      <c r="S62" s="78"/>
      <c r="T62" s="78"/>
      <c r="U62" s="78"/>
      <c r="V62" s="78"/>
      <c r="W62" s="78"/>
      <c r="X62" s="78"/>
      <c r="Y62" s="78"/>
      <c r="Z62" s="78"/>
      <c r="AA62" s="78"/>
      <c r="AB62" s="78"/>
      <c r="AC62" s="78"/>
      <c r="AD62" s="78"/>
      <c r="AE62" s="78"/>
      <c r="AF62" s="78"/>
      <c r="AG62" s="78"/>
      <c r="AH62" s="78"/>
      <c r="AI62" s="78"/>
      <c r="AJ62" s="78"/>
      <c r="AK62" s="75"/>
      <c r="AL62" s="75"/>
      <c r="AM62" s="75"/>
      <c r="AN62" s="75"/>
      <c r="AO62" s="70">
        <v>32</v>
      </c>
      <c r="AP62" s="38"/>
      <c r="AQ62" s="38"/>
      <c r="AS62" s="1">
        <v>27031</v>
      </c>
      <c r="AT62" s="1">
        <v>739</v>
      </c>
      <c r="AU62" s="1">
        <v>311</v>
      </c>
      <c r="AV62" s="1" t="s">
        <v>222</v>
      </c>
      <c r="AW62" s="1" t="s">
        <v>222</v>
      </c>
      <c r="AX62" s="1">
        <v>78</v>
      </c>
      <c r="AY62" s="1">
        <v>350</v>
      </c>
      <c r="AZ62" s="1">
        <v>2733.8981169768044</v>
      </c>
      <c r="BA62" s="1">
        <v>1150.5308719618217</v>
      </c>
      <c r="BB62" s="1" t="s">
        <v>222</v>
      </c>
      <c r="BC62" s="1" t="s">
        <v>222</v>
      </c>
      <c r="BD62" s="1">
        <v>288.55758203544076</v>
      </c>
      <c r="BE62" s="1">
        <v>1294.8096629795421</v>
      </c>
      <c r="BF62" s="1">
        <v>19</v>
      </c>
      <c r="BG62" s="1">
        <v>70.289667418889422</v>
      </c>
    </row>
    <row r="63" spans="1:59" ht="20.100000000000001" customHeight="1">
      <c r="A63" s="198"/>
      <c r="B63" s="216" t="s">
        <v>159</v>
      </c>
      <c r="C63" s="200">
        <v>43293</v>
      </c>
      <c r="D63" s="200">
        <v>996</v>
      </c>
      <c r="E63" s="200">
        <v>224</v>
      </c>
      <c r="F63" s="200">
        <v>4</v>
      </c>
      <c r="G63" s="200" t="s">
        <v>222</v>
      </c>
      <c r="H63" s="200">
        <v>147</v>
      </c>
      <c r="I63" s="200">
        <v>621</v>
      </c>
      <c r="J63" s="290">
        <v>2300.6028688240594</v>
      </c>
      <c r="K63" s="289">
        <v>517.40466126163585</v>
      </c>
      <c r="L63" s="289">
        <v>9.2393689511006407</v>
      </c>
      <c r="M63" s="289" t="s">
        <v>222</v>
      </c>
      <c r="N63" s="289">
        <v>339.54680895294848</v>
      </c>
      <c r="O63" s="289">
        <v>1434.4120296583744</v>
      </c>
      <c r="P63" s="200">
        <v>7</v>
      </c>
      <c r="Q63" s="289">
        <v>16.16889566442612</v>
      </c>
      <c r="R63" s="78"/>
      <c r="S63" s="78"/>
      <c r="T63" s="78"/>
      <c r="U63" s="78"/>
      <c r="V63" s="78"/>
      <c r="W63" s="78"/>
      <c r="X63" s="78"/>
      <c r="Y63" s="78"/>
      <c r="Z63" s="78"/>
      <c r="AA63" s="78"/>
      <c r="AB63" s="78"/>
      <c r="AC63" s="78"/>
      <c r="AD63" s="78"/>
      <c r="AE63" s="78"/>
      <c r="AF63" s="78"/>
      <c r="AG63" s="78"/>
      <c r="AH63" s="78"/>
      <c r="AI63" s="78"/>
      <c r="AJ63" s="78"/>
      <c r="AK63" s="75"/>
      <c r="AL63" s="75"/>
      <c r="AM63" s="75"/>
      <c r="AN63" s="75"/>
      <c r="AO63" s="70">
        <v>33</v>
      </c>
      <c r="AP63" s="38"/>
      <c r="AQ63" s="38"/>
      <c r="AS63" s="1">
        <v>43922</v>
      </c>
      <c r="AT63" s="1">
        <v>996</v>
      </c>
      <c r="AU63" s="1">
        <v>224</v>
      </c>
      <c r="AV63" s="1">
        <v>4</v>
      </c>
      <c r="AW63" s="1" t="s">
        <v>222</v>
      </c>
      <c r="AX63" s="1">
        <v>147</v>
      </c>
      <c r="AY63" s="1">
        <v>621</v>
      </c>
      <c r="AZ63" s="1">
        <v>2267.6562998041982</v>
      </c>
      <c r="BA63" s="1">
        <v>509.9949911206229</v>
      </c>
      <c r="BB63" s="1">
        <v>9.1070534128682663</v>
      </c>
      <c r="BC63" s="1" t="s">
        <v>222</v>
      </c>
      <c r="BD63" s="1">
        <v>334.68421292290878</v>
      </c>
      <c r="BE63" s="1">
        <v>1413.8700423477985</v>
      </c>
      <c r="BF63" s="1">
        <v>7</v>
      </c>
      <c r="BG63" s="1">
        <v>15.937343472519466</v>
      </c>
    </row>
    <row r="64" spans="1:59" ht="20.100000000000001" customHeight="1">
      <c r="A64" s="202"/>
      <c r="B64" s="226" t="s">
        <v>160</v>
      </c>
      <c r="C64" s="204">
        <v>12933</v>
      </c>
      <c r="D64" s="204" t="s">
        <v>222</v>
      </c>
      <c r="E64" s="204" t="s">
        <v>222</v>
      </c>
      <c r="F64" s="204" t="s">
        <v>222</v>
      </c>
      <c r="G64" s="204" t="s">
        <v>222</v>
      </c>
      <c r="H64" s="204" t="s">
        <v>222</v>
      </c>
      <c r="I64" s="204" t="s">
        <v>222</v>
      </c>
      <c r="J64" s="291" t="s">
        <v>222</v>
      </c>
      <c r="K64" s="285" t="s">
        <v>222</v>
      </c>
      <c r="L64" s="285" t="s">
        <v>222</v>
      </c>
      <c r="M64" s="285" t="s">
        <v>222</v>
      </c>
      <c r="N64" s="285" t="s">
        <v>222</v>
      </c>
      <c r="O64" s="285" t="s">
        <v>222</v>
      </c>
      <c r="P64" s="204">
        <v>19</v>
      </c>
      <c r="Q64" s="285">
        <v>146.91100286089849</v>
      </c>
      <c r="R64" s="78"/>
      <c r="S64" s="78"/>
      <c r="T64" s="78"/>
      <c r="U64" s="78"/>
      <c r="V64" s="78"/>
      <c r="W64" s="78"/>
      <c r="X64" s="78"/>
      <c r="Y64" s="78"/>
      <c r="Z64" s="78"/>
      <c r="AA64" s="78"/>
      <c r="AB64" s="78"/>
      <c r="AC64" s="78"/>
      <c r="AD64" s="78"/>
      <c r="AE64" s="78"/>
      <c r="AF64" s="78"/>
      <c r="AG64" s="78"/>
      <c r="AH64" s="78"/>
      <c r="AI64" s="78"/>
      <c r="AJ64" s="78"/>
      <c r="AK64" s="76"/>
      <c r="AL64" s="76"/>
      <c r="AM64" s="76"/>
      <c r="AN64" s="76"/>
      <c r="AO64" s="70">
        <v>34</v>
      </c>
      <c r="AP64" s="39"/>
      <c r="AQ64" s="39"/>
      <c r="AS64" s="1">
        <v>13256</v>
      </c>
      <c r="AT64" s="1" t="s">
        <v>222</v>
      </c>
      <c r="AU64" s="1" t="s">
        <v>222</v>
      </c>
      <c r="AV64" s="1" t="s">
        <v>222</v>
      </c>
      <c r="AW64" s="1" t="s">
        <v>222</v>
      </c>
      <c r="AX64" s="1" t="s">
        <v>222</v>
      </c>
      <c r="AY64" s="1" t="s">
        <v>222</v>
      </c>
      <c r="AZ64" s="1" t="s">
        <v>222</v>
      </c>
      <c r="BA64" s="1" t="s">
        <v>222</v>
      </c>
      <c r="BB64" s="1" t="s">
        <v>222</v>
      </c>
      <c r="BC64" s="1" t="s">
        <v>222</v>
      </c>
      <c r="BD64" s="1" t="s">
        <v>222</v>
      </c>
      <c r="BE64" s="1" t="s">
        <v>222</v>
      </c>
      <c r="BF64" s="1">
        <v>19</v>
      </c>
      <c r="BG64" s="1">
        <v>143.33132166566082</v>
      </c>
    </row>
    <row r="65" spans="1:59" ht="20.100000000000001" customHeight="1">
      <c r="A65" s="221" t="s">
        <v>161</v>
      </c>
      <c r="B65" s="222"/>
      <c r="C65" s="223">
        <v>146857</v>
      </c>
      <c r="D65" s="299">
        <v>1828</v>
      </c>
      <c r="E65" s="299">
        <v>556</v>
      </c>
      <c r="F65" s="299">
        <v>4</v>
      </c>
      <c r="G65" s="299">
        <v>7</v>
      </c>
      <c r="H65" s="299">
        <v>160</v>
      </c>
      <c r="I65" s="299">
        <v>1101</v>
      </c>
      <c r="J65" s="300">
        <v>1244.7482925567047</v>
      </c>
      <c r="K65" s="301">
        <v>378.59959007742225</v>
      </c>
      <c r="L65" s="301">
        <v>2.7237380581109516</v>
      </c>
      <c r="M65" s="301">
        <v>4.7665416016941649</v>
      </c>
      <c r="N65" s="301">
        <v>108.94952232443806</v>
      </c>
      <c r="O65" s="301">
        <v>749.7089004950393</v>
      </c>
      <c r="P65" s="299">
        <v>34</v>
      </c>
      <c r="Q65" s="301">
        <v>23.151773493943089</v>
      </c>
      <c r="R65" s="78"/>
      <c r="S65" s="78"/>
      <c r="T65" s="78"/>
      <c r="U65" s="78"/>
      <c r="V65" s="78"/>
      <c r="W65" s="78"/>
      <c r="X65" s="78"/>
      <c r="Y65" s="78"/>
      <c r="Z65" s="78"/>
      <c r="AA65" s="78"/>
      <c r="AB65" s="78"/>
      <c r="AC65" s="78"/>
      <c r="AD65" s="78"/>
      <c r="AE65" s="78"/>
      <c r="AF65" s="78"/>
      <c r="AG65" s="78"/>
      <c r="AH65" s="78"/>
      <c r="AI65" s="78"/>
      <c r="AJ65" s="78"/>
      <c r="AK65" s="75"/>
      <c r="AL65" s="75"/>
      <c r="AM65" s="75"/>
      <c r="AN65" s="75"/>
      <c r="AO65" s="70">
        <v>35</v>
      </c>
      <c r="AP65" s="43">
        <f>AP66+AP70</f>
        <v>146857</v>
      </c>
      <c r="AQ65" s="43">
        <f>AQ66+AQ70</f>
        <v>34</v>
      </c>
      <c r="AS65" s="1">
        <v>149768</v>
      </c>
      <c r="AT65" s="1">
        <v>1888</v>
      </c>
      <c r="AU65" s="1">
        <v>556</v>
      </c>
      <c r="AV65" s="1">
        <v>4</v>
      </c>
      <c r="AW65" s="1">
        <v>7</v>
      </c>
      <c r="AX65" s="1">
        <v>160</v>
      </c>
      <c r="AY65" s="1">
        <v>1161</v>
      </c>
      <c r="AZ65" s="1">
        <v>1260.6164200630308</v>
      </c>
      <c r="BA65" s="1">
        <v>371.24085251856206</v>
      </c>
      <c r="BB65" s="1">
        <v>2.6707975001335398</v>
      </c>
      <c r="BC65" s="1">
        <v>4.673895625233695</v>
      </c>
      <c r="BD65" s="1">
        <v>106.83190000534159</v>
      </c>
      <c r="BE65" s="1">
        <v>775.19897441375997</v>
      </c>
      <c r="BF65" s="1">
        <v>15</v>
      </c>
      <c r="BG65" s="1">
        <v>10.015490625500775</v>
      </c>
    </row>
    <row r="66" spans="1:59" ht="20.100000000000001" customHeight="1">
      <c r="A66" s="198" t="s">
        <v>162</v>
      </c>
      <c r="B66" s="216"/>
      <c r="C66" s="200">
        <v>99523</v>
      </c>
      <c r="D66" s="200">
        <v>794</v>
      </c>
      <c r="E66" s="200">
        <v>51</v>
      </c>
      <c r="F66" s="200">
        <v>4</v>
      </c>
      <c r="G66" s="200">
        <v>0</v>
      </c>
      <c r="H66" s="200">
        <v>80</v>
      </c>
      <c r="I66" s="200">
        <v>659</v>
      </c>
      <c r="J66" s="290">
        <v>797.80553238949801</v>
      </c>
      <c r="K66" s="289">
        <v>51.244435959526939</v>
      </c>
      <c r="L66" s="289">
        <v>4.019171447806035</v>
      </c>
      <c r="M66" s="289">
        <v>0</v>
      </c>
      <c r="N66" s="289">
        <v>80.383428956120696</v>
      </c>
      <c r="O66" s="289">
        <v>662.15849602604419</v>
      </c>
      <c r="P66" s="200">
        <v>30</v>
      </c>
      <c r="Q66" s="289">
        <v>30.143785858545261</v>
      </c>
      <c r="R66" s="78"/>
      <c r="S66" s="78"/>
      <c r="T66" s="78"/>
      <c r="U66" s="78"/>
      <c r="V66" s="78"/>
      <c r="W66" s="78"/>
      <c r="X66" s="78"/>
      <c r="Y66" s="78"/>
      <c r="Z66" s="78"/>
      <c r="AA66" s="78"/>
      <c r="AB66" s="78"/>
      <c r="AC66" s="78"/>
      <c r="AD66" s="78"/>
      <c r="AE66" s="78"/>
      <c r="AF66" s="78"/>
      <c r="AG66" s="78"/>
      <c r="AH66" s="78"/>
      <c r="AI66" s="78"/>
      <c r="AJ66" s="78"/>
      <c r="AK66" s="72"/>
      <c r="AL66" s="72"/>
      <c r="AM66" s="72"/>
      <c r="AN66" s="72"/>
      <c r="AO66" s="70">
        <v>36</v>
      </c>
      <c r="AP66" s="38">
        <f>SUBTOTAL(9,C67:C69)</f>
        <v>99523</v>
      </c>
      <c r="AQ66" s="38">
        <f>SUBTOTAL(9,P67:P69)</f>
        <v>30</v>
      </c>
      <c r="AS66" s="1">
        <v>101473</v>
      </c>
      <c r="AT66" s="1">
        <v>854</v>
      </c>
      <c r="AU66" s="1">
        <v>51</v>
      </c>
      <c r="AV66" s="1">
        <v>4</v>
      </c>
      <c r="AW66" s="1">
        <v>0</v>
      </c>
      <c r="AX66" s="1">
        <v>80</v>
      </c>
      <c r="AY66" s="1">
        <v>719</v>
      </c>
      <c r="AZ66" s="1">
        <v>841.60318508371688</v>
      </c>
      <c r="BA66" s="1">
        <v>50.259674987435076</v>
      </c>
      <c r="BB66" s="1">
        <v>3.9419352931321634</v>
      </c>
      <c r="BC66" s="1">
        <v>0</v>
      </c>
      <c r="BD66" s="1">
        <v>78.838705862643266</v>
      </c>
      <c r="BE66" s="1">
        <v>708.56286894050641</v>
      </c>
      <c r="BF66" s="1">
        <v>11</v>
      </c>
      <c r="BG66" s="1">
        <v>10.840322056113449</v>
      </c>
    </row>
    <row r="67" spans="1:59" ht="20.100000000000001" customHeight="1">
      <c r="A67" s="198"/>
      <c r="B67" s="216" t="s">
        <v>163</v>
      </c>
      <c r="C67" s="200">
        <v>72931</v>
      </c>
      <c r="D67" s="200">
        <v>573</v>
      </c>
      <c r="E67" s="200">
        <v>51</v>
      </c>
      <c r="F67" s="200">
        <v>4</v>
      </c>
      <c r="G67" s="200" t="s">
        <v>222</v>
      </c>
      <c r="H67" s="200" t="s">
        <v>222</v>
      </c>
      <c r="I67" s="200">
        <v>518</v>
      </c>
      <c r="J67" s="290">
        <v>785.67413034237848</v>
      </c>
      <c r="K67" s="289">
        <v>69.929111077593888</v>
      </c>
      <c r="L67" s="289">
        <v>5.4846361629485409</v>
      </c>
      <c r="M67" s="289" t="s">
        <v>222</v>
      </c>
      <c r="N67" s="289" t="s">
        <v>222</v>
      </c>
      <c r="O67" s="289">
        <v>710.26038310183594</v>
      </c>
      <c r="P67" s="200">
        <v>19</v>
      </c>
      <c r="Q67" s="289">
        <v>26.052021774005567</v>
      </c>
      <c r="R67" s="78"/>
      <c r="S67" s="78"/>
      <c r="T67" s="78"/>
      <c r="U67" s="78"/>
      <c r="V67" s="78"/>
      <c r="W67" s="78"/>
      <c r="X67" s="78"/>
      <c r="Y67" s="78"/>
      <c r="Z67" s="78"/>
      <c r="AA67" s="78"/>
      <c r="AB67" s="78"/>
      <c r="AC67" s="78"/>
      <c r="AD67" s="78"/>
      <c r="AE67" s="78"/>
      <c r="AF67" s="78"/>
      <c r="AG67" s="78"/>
      <c r="AH67" s="78"/>
      <c r="AI67" s="78"/>
      <c r="AJ67" s="78"/>
      <c r="AK67" s="75"/>
      <c r="AL67" s="75"/>
      <c r="AM67" s="75"/>
      <c r="AN67" s="75"/>
      <c r="AO67" s="70">
        <v>58</v>
      </c>
      <c r="AP67" s="38"/>
      <c r="AQ67" s="38"/>
      <c r="AS67" s="1">
        <v>74268</v>
      </c>
      <c r="AT67" s="1">
        <v>633</v>
      </c>
      <c r="AU67" s="1">
        <v>51</v>
      </c>
      <c r="AV67" s="1">
        <v>4</v>
      </c>
      <c r="AW67" s="1" t="s">
        <v>222</v>
      </c>
      <c r="AX67" s="1" t="s">
        <v>222</v>
      </c>
      <c r="AY67" s="1">
        <v>578</v>
      </c>
      <c r="AZ67" s="1">
        <v>852.31862982711266</v>
      </c>
      <c r="BA67" s="1">
        <v>68.670221360478266</v>
      </c>
      <c r="BB67" s="1">
        <v>5.3858997145473149</v>
      </c>
      <c r="BC67" s="1" t="s">
        <v>222</v>
      </c>
      <c r="BD67" s="1" t="s">
        <v>222</v>
      </c>
      <c r="BE67" s="1">
        <v>778.262508752087</v>
      </c>
      <c r="BF67" s="1" t="s">
        <v>222</v>
      </c>
      <c r="BG67" s="1" t="s">
        <v>222</v>
      </c>
    </row>
    <row r="68" spans="1:59" ht="20.100000000000001" customHeight="1">
      <c r="A68" s="198"/>
      <c r="B68" s="216" t="s">
        <v>164</v>
      </c>
      <c r="C68" s="200">
        <v>14412</v>
      </c>
      <c r="D68" s="200">
        <v>92</v>
      </c>
      <c r="E68" s="200" t="s">
        <v>222</v>
      </c>
      <c r="F68" s="200" t="s">
        <v>222</v>
      </c>
      <c r="G68" s="200" t="s">
        <v>222</v>
      </c>
      <c r="H68" s="200" t="s">
        <v>222</v>
      </c>
      <c r="I68" s="200">
        <v>92</v>
      </c>
      <c r="J68" s="290">
        <v>638.35692478490148</v>
      </c>
      <c r="K68" s="289" t="s">
        <v>222</v>
      </c>
      <c r="L68" s="289" t="s">
        <v>222</v>
      </c>
      <c r="M68" s="289" t="s">
        <v>222</v>
      </c>
      <c r="N68" s="289" t="s">
        <v>222</v>
      </c>
      <c r="O68" s="289">
        <v>638.35692478490148</v>
      </c>
      <c r="P68" s="200">
        <v>11</v>
      </c>
      <c r="Q68" s="289">
        <v>76.325284485151258</v>
      </c>
      <c r="R68" s="78"/>
      <c r="S68" s="78"/>
      <c r="T68" s="78"/>
      <c r="U68" s="78"/>
      <c r="V68" s="78"/>
      <c r="W68" s="78"/>
      <c r="X68" s="78"/>
      <c r="Y68" s="78"/>
      <c r="Z68" s="78"/>
      <c r="AA68" s="78"/>
      <c r="AB68" s="78"/>
      <c r="AC68" s="78"/>
      <c r="AD68" s="78"/>
      <c r="AE68" s="78"/>
      <c r="AF68" s="78"/>
      <c r="AG68" s="78"/>
      <c r="AH68" s="78"/>
      <c r="AI68" s="78"/>
      <c r="AJ68" s="78"/>
      <c r="AK68" s="75"/>
      <c r="AL68" s="75"/>
      <c r="AM68" s="75"/>
      <c r="AN68" s="75"/>
      <c r="AO68" s="70">
        <v>59</v>
      </c>
      <c r="AP68" s="38"/>
      <c r="AQ68" s="38"/>
      <c r="AS68" s="1">
        <v>14745</v>
      </c>
      <c r="AT68" s="1">
        <v>92</v>
      </c>
      <c r="AU68" s="1" t="s">
        <v>222</v>
      </c>
      <c r="AV68" s="1" t="s">
        <v>222</v>
      </c>
      <c r="AW68" s="1" t="s">
        <v>222</v>
      </c>
      <c r="AX68" s="1" t="s">
        <v>222</v>
      </c>
      <c r="AY68" s="1">
        <v>92</v>
      </c>
      <c r="AZ68" s="1">
        <v>623.94031875211942</v>
      </c>
      <c r="BA68" s="1" t="s">
        <v>222</v>
      </c>
      <c r="BB68" s="1" t="s">
        <v>222</v>
      </c>
      <c r="BC68" s="1" t="s">
        <v>222</v>
      </c>
      <c r="BD68" s="1" t="s">
        <v>222</v>
      </c>
      <c r="BE68" s="1">
        <v>623.94031875211942</v>
      </c>
      <c r="BF68" s="1">
        <v>11</v>
      </c>
      <c r="BG68" s="1">
        <v>74.601559850796875</v>
      </c>
    </row>
    <row r="69" spans="1:59" ht="20.100000000000001" customHeight="1">
      <c r="A69" s="227"/>
      <c r="B69" s="218" t="s">
        <v>165</v>
      </c>
      <c r="C69" s="204">
        <v>12180</v>
      </c>
      <c r="D69" s="204">
        <v>129</v>
      </c>
      <c r="E69" s="204" t="s">
        <v>222</v>
      </c>
      <c r="F69" s="204" t="s">
        <v>222</v>
      </c>
      <c r="G69" s="204" t="s">
        <v>222</v>
      </c>
      <c r="H69" s="204">
        <v>80</v>
      </c>
      <c r="I69" s="204">
        <v>49</v>
      </c>
      <c r="J69" s="295">
        <v>1059.113300492611</v>
      </c>
      <c r="K69" s="296" t="s">
        <v>222</v>
      </c>
      <c r="L69" s="296" t="s">
        <v>222</v>
      </c>
      <c r="M69" s="296" t="s">
        <v>222</v>
      </c>
      <c r="N69" s="296">
        <v>656.81444991789817</v>
      </c>
      <c r="O69" s="296">
        <v>402.29885057471262</v>
      </c>
      <c r="P69" s="204" t="s">
        <v>222</v>
      </c>
      <c r="Q69" s="296" t="s">
        <v>222</v>
      </c>
      <c r="R69" s="78"/>
      <c r="S69" s="78"/>
      <c r="T69" s="78"/>
      <c r="U69" s="78"/>
      <c r="V69" s="78"/>
      <c r="W69" s="78"/>
      <c r="X69" s="78"/>
      <c r="Y69" s="78"/>
      <c r="Z69" s="78"/>
      <c r="AA69" s="78"/>
      <c r="AB69" s="78"/>
      <c r="AC69" s="78"/>
      <c r="AD69" s="78"/>
      <c r="AE69" s="78"/>
      <c r="AF69" s="78"/>
      <c r="AG69" s="78"/>
      <c r="AH69" s="78"/>
      <c r="AI69" s="78"/>
      <c r="AJ69" s="78"/>
      <c r="AK69" s="75"/>
      <c r="AL69" s="75"/>
      <c r="AM69" s="75"/>
      <c r="AN69" s="75"/>
      <c r="AO69" s="70">
        <v>60</v>
      </c>
      <c r="AP69" s="42"/>
      <c r="AQ69" s="42"/>
      <c r="AS69" s="1">
        <v>12460</v>
      </c>
      <c r="AT69" s="1">
        <v>129</v>
      </c>
      <c r="AU69" s="1" t="s">
        <v>222</v>
      </c>
      <c r="AV69" s="1" t="s">
        <v>222</v>
      </c>
      <c r="AW69" s="1" t="s">
        <v>222</v>
      </c>
      <c r="AX69" s="1">
        <v>80</v>
      </c>
      <c r="AY69" s="1">
        <v>49</v>
      </c>
      <c r="AZ69" s="1">
        <v>1035.3130016051364</v>
      </c>
      <c r="BA69" s="1" t="s">
        <v>222</v>
      </c>
      <c r="BB69" s="1" t="s">
        <v>222</v>
      </c>
      <c r="BC69" s="1" t="s">
        <v>222</v>
      </c>
      <c r="BD69" s="1">
        <v>642.05457463884431</v>
      </c>
      <c r="BE69" s="1">
        <v>393.25842696629218</v>
      </c>
      <c r="BF69" s="1" t="s">
        <v>222</v>
      </c>
      <c r="BG69" s="1" t="s">
        <v>222</v>
      </c>
    </row>
    <row r="70" spans="1:59" ht="20.100000000000001" customHeight="1">
      <c r="A70" s="198" t="s">
        <v>166</v>
      </c>
      <c r="B70" s="216"/>
      <c r="C70" s="200">
        <v>47334</v>
      </c>
      <c r="D70" s="200">
        <v>1034</v>
      </c>
      <c r="E70" s="200">
        <v>505</v>
      </c>
      <c r="F70" s="200">
        <v>0</v>
      </c>
      <c r="G70" s="200">
        <v>7</v>
      </c>
      <c r="H70" s="200">
        <v>80</v>
      </c>
      <c r="I70" s="200">
        <v>442</v>
      </c>
      <c r="J70" s="290">
        <v>2184.4762749820425</v>
      </c>
      <c r="K70" s="289">
        <v>1066.8863818819455</v>
      </c>
      <c r="L70" s="289">
        <v>0</v>
      </c>
      <c r="M70" s="289">
        <v>14.78852410529429</v>
      </c>
      <c r="N70" s="289">
        <v>169.01170406050619</v>
      </c>
      <c r="O70" s="289">
        <v>933.78966493429664</v>
      </c>
      <c r="P70" s="200">
        <v>4</v>
      </c>
      <c r="Q70" s="289">
        <v>8.4505852030253088</v>
      </c>
      <c r="R70" s="78"/>
      <c r="S70" s="78"/>
      <c r="T70" s="78"/>
      <c r="U70" s="78"/>
      <c r="V70" s="78"/>
      <c r="W70" s="78"/>
      <c r="X70" s="78"/>
      <c r="Y70" s="78"/>
      <c r="Z70" s="78"/>
      <c r="AA70" s="78"/>
      <c r="AB70" s="78"/>
      <c r="AC70" s="78"/>
      <c r="AD70" s="78"/>
      <c r="AE70" s="78"/>
      <c r="AF70" s="78"/>
      <c r="AG70" s="78"/>
      <c r="AH70" s="78"/>
      <c r="AI70" s="78"/>
      <c r="AJ70" s="78"/>
      <c r="AK70" s="72"/>
      <c r="AL70" s="72"/>
      <c r="AM70" s="72"/>
      <c r="AN70" s="72"/>
      <c r="AO70" s="70">
        <v>61</v>
      </c>
      <c r="AP70" s="38">
        <f>SUBTOTAL(9,C71:C72)</f>
        <v>47334</v>
      </c>
      <c r="AQ70" s="38">
        <f>SUBTOTAL(9,P71:P72)</f>
        <v>4</v>
      </c>
      <c r="AS70" s="1">
        <v>48295</v>
      </c>
      <c r="AT70" s="1">
        <v>1034</v>
      </c>
      <c r="AU70" s="1">
        <v>505</v>
      </c>
      <c r="AV70" s="1">
        <v>0</v>
      </c>
      <c r="AW70" s="1">
        <v>7</v>
      </c>
      <c r="AX70" s="1">
        <v>80</v>
      </c>
      <c r="AY70" s="1">
        <v>442</v>
      </c>
      <c r="AZ70" s="1">
        <v>2141.0083859612796</v>
      </c>
      <c r="BA70" s="1">
        <v>1045.6569003002382</v>
      </c>
      <c r="BB70" s="1">
        <v>0</v>
      </c>
      <c r="BC70" s="1">
        <v>14.494254063567656</v>
      </c>
      <c r="BD70" s="1">
        <v>165.64861786934466</v>
      </c>
      <c r="BE70" s="1">
        <v>915.20861372812919</v>
      </c>
      <c r="BF70" s="1">
        <v>4</v>
      </c>
      <c r="BG70" s="1">
        <v>8.2824308934672324</v>
      </c>
    </row>
    <row r="71" spans="1:59" ht="20.100000000000001" customHeight="1">
      <c r="A71" s="198"/>
      <c r="B71" s="216" t="s">
        <v>167</v>
      </c>
      <c r="C71" s="200">
        <v>20332</v>
      </c>
      <c r="D71" s="200">
        <v>635</v>
      </c>
      <c r="E71" s="200">
        <v>255</v>
      </c>
      <c r="F71" s="200" t="s">
        <v>222</v>
      </c>
      <c r="G71" s="200">
        <v>7</v>
      </c>
      <c r="H71" s="200">
        <v>35</v>
      </c>
      <c r="I71" s="200">
        <v>338</v>
      </c>
      <c r="J71" s="290">
        <v>3123.155616761755</v>
      </c>
      <c r="K71" s="289">
        <v>1254.180602006689</v>
      </c>
      <c r="L71" s="289" t="s">
        <v>222</v>
      </c>
      <c r="M71" s="289">
        <v>34.428487113909107</v>
      </c>
      <c r="N71" s="289">
        <v>172.14243556954554</v>
      </c>
      <c r="O71" s="289">
        <v>1662.4040920716113</v>
      </c>
      <c r="P71" s="200">
        <v>4</v>
      </c>
      <c r="Q71" s="289">
        <v>19.67342120794806</v>
      </c>
      <c r="R71" s="78"/>
      <c r="S71" s="78"/>
      <c r="T71" s="78"/>
      <c r="U71" s="78"/>
      <c r="V71" s="78"/>
      <c r="W71" s="78"/>
      <c r="X71" s="78"/>
      <c r="Y71" s="78"/>
      <c r="Z71" s="78"/>
      <c r="AA71" s="78"/>
      <c r="AB71" s="78"/>
      <c r="AC71" s="78"/>
      <c r="AD71" s="78"/>
      <c r="AE71" s="78"/>
      <c r="AF71" s="78"/>
      <c r="AG71" s="78"/>
      <c r="AH71" s="78"/>
      <c r="AI71" s="78"/>
      <c r="AJ71" s="78"/>
      <c r="AK71" s="75"/>
      <c r="AL71" s="75"/>
      <c r="AM71" s="75"/>
      <c r="AN71" s="75"/>
      <c r="AO71" s="70">
        <v>62</v>
      </c>
      <c r="AP71" s="38"/>
      <c r="AQ71" s="38"/>
      <c r="AS71" s="1">
        <v>20821</v>
      </c>
      <c r="AT71" s="1">
        <v>635</v>
      </c>
      <c r="AU71" s="1">
        <v>255</v>
      </c>
      <c r="AV71" s="1" t="s">
        <v>222</v>
      </c>
      <c r="AW71" s="1">
        <v>7</v>
      </c>
      <c r="AX71" s="1">
        <v>35</v>
      </c>
      <c r="AY71" s="1">
        <v>338</v>
      </c>
      <c r="AZ71" s="1">
        <v>3049.8054848470292</v>
      </c>
      <c r="BA71" s="1">
        <v>1224.7250372220356</v>
      </c>
      <c r="BB71" s="1" t="s">
        <v>222</v>
      </c>
      <c r="BC71" s="1">
        <v>33.619902982565677</v>
      </c>
      <c r="BD71" s="1">
        <v>168.0995149128284</v>
      </c>
      <c r="BE71" s="1">
        <v>1623.3610297296</v>
      </c>
      <c r="BF71" s="1">
        <v>4</v>
      </c>
      <c r="BG71" s="1">
        <v>19.211373132894671</v>
      </c>
    </row>
    <row r="72" spans="1:59" ht="20.100000000000001" customHeight="1">
      <c r="A72" s="202"/>
      <c r="B72" s="226" t="s">
        <v>168</v>
      </c>
      <c r="C72" s="204">
        <v>27002</v>
      </c>
      <c r="D72" s="204">
        <v>399</v>
      </c>
      <c r="E72" s="204">
        <v>250</v>
      </c>
      <c r="F72" s="204" t="s">
        <v>222</v>
      </c>
      <c r="G72" s="204" t="s">
        <v>222</v>
      </c>
      <c r="H72" s="204">
        <v>45</v>
      </c>
      <c r="I72" s="204">
        <v>104</v>
      </c>
      <c r="J72" s="291">
        <v>1477.6683208651211</v>
      </c>
      <c r="K72" s="285">
        <v>925.85734390045172</v>
      </c>
      <c r="L72" s="285" t="s">
        <v>222</v>
      </c>
      <c r="M72" s="285" t="s">
        <v>222</v>
      </c>
      <c r="N72" s="285">
        <v>166.65432190208134</v>
      </c>
      <c r="O72" s="285">
        <v>385.15665506258796</v>
      </c>
      <c r="P72" s="204" t="s">
        <v>222</v>
      </c>
      <c r="Q72" s="285" t="s">
        <v>222</v>
      </c>
      <c r="R72" s="78"/>
      <c r="S72" s="78"/>
      <c r="T72" s="78"/>
      <c r="U72" s="78"/>
      <c r="V72" s="78"/>
      <c r="W72" s="78"/>
      <c r="X72" s="78"/>
      <c r="Y72" s="78"/>
      <c r="Z72" s="78"/>
      <c r="AA72" s="78"/>
      <c r="AB72" s="78"/>
      <c r="AC72" s="78"/>
      <c r="AD72" s="78"/>
      <c r="AE72" s="78"/>
      <c r="AF72" s="78"/>
      <c r="AG72" s="78"/>
      <c r="AH72" s="78"/>
      <c r="AI72" s="78"/>
      <c r="AJ72" s="78"/>
      <c r="AK72" s="75"/>
      <c r="AL72" s="75"/>
      <c r="AM72" s="75"/>
      <c r="AN72" s="75"/>
      <c r="AO72" s="70">
        <v>63</v>
      </c>
      <c r="AP72" s="39"/>
      <c r="AQ72" s="39"/>
      <c r="AS72" s="1">
        <v>27474</v>
      </c>
      <c r="AT72" s="1">
        <v>399</v>
      </c>
      <c r="AU72" s="1">
        <v>250</v>
      </c>
      <c r="AV72" s="1" t="s">
        <v>222</v>
      </c>
      <c r="AW72" s="1" t="s">
        <v>222</v>
      </c>
      <c r="AX72" s="1">
        <v>45</v>
      </c>
      <c r="AY72" s="1">
        <v>104</v>
      </c>
      <c r="AZ72" s="1">
        <v>1452.2821576763486</v>
      </c>
      <c r="BA72" s="1">
        <v>909.95122661425341</v>
      </c>
      <c r="BB72" s="1" t="s">
        <v>222</v>
      </c>
      <c r="BC72" s="1" t="s">
        <v>222</v>
      </c>
      <c r="BD72" s="1">
        <v>163.79122079056563</v>
      </c>
      <c r="BE72" s="1">
        <v>378.53971027152943</v>
      </c>
      <c r="BF72" s="1" t="s">
        <v>222</v>
      </c>
      <c r="BG72" s="1" t="s">
        <v>222</v>
      </c>
    </row>
    <row r="73" spans="1:59" ht="20.100000000000001" customHeight="1">
      <c r="A73" s="221" t="s">
        <v>169</v>
      </c>
      <c r="B73" s="222"/>
      <c r="C73" s="223">
        <v>96300</v>
      </c>
      <c r="D73" s="299">
        <v>1370</v>
      </c>
      <c r="E73" s="299">
        <v>266</v>
      </c>
      <c r="F73" s="299">
        <v>4</v>
      </c>
      <c r="G73" s="299" t="s">
        <v>222</v>
      </c>
      <c r="H73" s="299">
        <v>446</v>
      </c>
      <c r="I73" s="299">
        <v>654</v>
      </c>
      <c r="J73" s="300">
        <v>1422.63759086189</v>
      </c>
      <c r="K73" s="301">
        <v>276.2201453790239</v>
      </c>
      <c r="L73" s="301">
        <v>4.1536863966770508</v>
      </c>
      <c r="M73" s="301" t="s">
        <v>222</v>
      </c>
      <c r="N73" s="301">
        <v>463.13603322949115</v>
      </c>
      <c r="O73" s="301">
        <v>679.12772585669779</v>
      </c>
      <c r="P73" s="299">
        <v>20</v>
      </c>
      <c r="Q73" s="301">
        <v>20.768431983385256</v>
      </c>
      <c r="R73" s="78"/>
      <c r="S73" s="78"/>
      <c r="T73" s="78"/>
      <c r="U73" s="78"/>
      <c r="V73" s="78"/>
      <c r="W73" s="78"/>
      <c r="X73" s="78"/>
      <c r="Y73" s="78"/>
      <c r="Z73" s="78"/>
      <c r="AA73" s="78"/>
      <c r="AB73" s="78"/>
      <c r="AC73" s="78"/>
      <c r="AD73" s="78"/>
      <c r="AE73" s="78"/>
      <c r="AF73" s="78"/>
      <c r="AG73" s="78"/>
      <c r="AH73" s="78"/>
      <c r="AI73" s="78"/>
      <c r="AJ73" s="78"/>
      <c r="AK73" s="75"/>
      <c r="AL73" s="75"/>
      <c r="AM73" s="75"/>
      <c r="AN73" s="75"/>
      <c r="AO73" s="70">
        <v>64</v>
      </c>
      <c r="AP73" s="43">
        <f>SUBTOTAL(9,C75:C76)</f>
        <v>96300</v>
      </c>
      <c r="AQ73" s="43">
        <f>SUBTOTAL(9,P75:P76)</f>
        <v>20</v>
      </c>
      <c r="AS73" s="1">
        <v>97547</v>
      </c>
      <c r="AT73" s="1">
        <v>1370</v>
      </c>
      <c r="AU73" s="1">
        <v>266</v>
      </c>
      <c r="AV73" s="1">
        <v>4</v>
      </c>
      <c r="AW73" s="1">
        <v>0</v>
      </c>
      <c r="AX73" s="1">
        <v>446</v>
      </c>
      <c r="AY73" s="1">
        <v>654</v>
      </c>
      <c r="AZ73" s="1">
        <v>1404.4511876326283</v>
      </c>
      <c r="BA73" s="1">
        <v>272.689062708233</v>
      </c>
      <c r="BB73" s="1">
        <v>4.1005874091463603</v>
      </c>
      <c r="BC73" s="1">
        <v>0</v>
      </c>
      <c r="BD73" s="1">
        <v>457.21549611981914</v>
      </c>
      <c r="BE73" s="1">
        <v>670.4460413954298</v>
      </c>
      <c r="BF73" s="1">
        <v>20</v>
      </c>
      <c r="BG73" s="1">
        <v>20.502937045731798</v>
      </c>
    </row>
    <row r="74" spans="1:59" ht="20.100000000000001" customHeight="1">
      <c r="A74" s="198" t="s">
        <v>87</v>
      </c>
      <c r="B74" s="216"/>
      <c r="C74" s="200">
        <v>96300</v>
      </c>
      <c r="D74" s="200">
        <v>1370</v>
      </c>
      <c r="E74" s="200">
        <v>266</v>
      </c>
      <c r="F74" s="200">
        <v>4</v>
      </c>
      <c r="G74" s="200">
        <v>0</v>
      </c>
      <c r="H74" s="200">
        <v>446</v>
      </c>
      <c r="I74" s="200">
        <v>654</v>
      </c>
      <c r="J74" s="290">
        <v>1422.63759086189</v>
      </c>
      <c r="K74" s="289">
        <v>276.2201453790239</v>
      </c>
      <c r="L74" s="289">
        <v>4.1536863966770508</v>
      </c>
      <c r="M74" s="289">
        <v>0</v>
      </c>
      <c r="N74" s="289">
        <v>463.13603322949115</v>
      </c>
      <c r="O74" s="289">
        <v>679.12772585669779</v>
      </c>
      <c r="P74" s="200">
        <v>20</v>
      </c>
      <c r="Q74" s="289">
        <v>20.768431983385256</v>
      </c>
      <c r="R74" s="78"/>
      <c r="S74" s="78"/>
      <c r="T74" s="78"/>
      <c r="U74" s="78"/>
      <c r="V74" s="78"/>
      <c r="W74" s="78"/>
      <c r="X74" s="78"/>
      <c r="Y74" s="78"/>
      <c r="Z74" s="78"/>
      <c r="AA74" s="78"/>
      <c r="AB74" s="78"/>
      <c r="AC74" s="78"/>
      <c r="AD74" s="78"/>
      <c r="AE74" s="78"/>
      <c r="AF74" s="78"/>
      <c r="AG74" s="78"/>
      <c r="AH74" s="78"/>
      <c r="AI74" s="78"/>
      <c r="AJ74" s="78"/>
      <c r="AK74" s="72"/>
      <c r="AL74" s="72"/>
      <c r="AM74" s="72"/>
      <c r="AN74" s="72"/>
      <c r="AO74" s="70">
        <v>65</v>
      </c>
      <c r="AP74" s="38">
        <f>SUBTOTAL(9,C75:C76)</f>
        <v>96300</v>
      </c>
      <c r="AQ74" s="38">
        <f>SUBTOTAL(9,P75:P76)</f>
        <v>20</v>
      </c>
      <c r="AS74" s="1">
        <v>97547</v>
      </c>
      <c r="AT74" s="1">
        <v>1370</v>
      </c>
      <c r="AU74" s="1">
        <v>266</v>
      </c>
      <c r="AV74" s="1">
        <v>4</v>
      </c>
      <c r="AW74" s="1" t="s">
        <v>222</v>
      </c>
      <c r="AX74" s="1">
        <v>446</v>
      </c>
      <c r="AY74" s="1">
        <v>654</v>
      </c>
      <c r="AZ74" s="1">
        <v>1404.4511876326283</v>
      </c>
      <c r="BA74" s="1">
        <v>272.689062708233</v>
      </c>
      <c r="BB74" s="1">
        <v>4.1005874091463603</v>
      </c>
      <c r="BC74" s="1" t="s">
        <v>222</v>
      </c>
      <c r="BD74" s="1">
        <v>457.21549611981914</v>
      </c>
      <c r="BE74" s="1">
        <v>670.4460413954298</v>
      </c>
      <c r="BF74" s="1">
        <v>20</v>
      </c>
      <c r="BG74" s="1">
        <v>20.502937045731798</v>
      </c>
    </row>
    <row r="75" spans="1:59" ht="20.100000000000001" customHeight="1">
      <c r="A75" s="198"/>
      <c r="B75" s="216" t="s">
        <v>196</v>
      </c>
      <c r="C75" s="200">
        <v>37884</v>
      </c>
      <c r="D75" s="200">
        <v>399</v>
      </c>
      <c r="E75" s="200" t="s">
        <v>222</v>
      </c>
      <c r="F75" s="200" t="s">
        <v>222</v>
      </c>
      <c r="G75" s="200" t="s">
        <v>222</v>
      </c>
      <c r="H75" s="200">
        <v>121</v>
      </c>
      <c r="I75" s="200">
        <v>278</v>
      </c>
      <c r="J75" s="290">
        <v>1053.2150776053215</v>
      </c>
      <c r="K75" s="289" t="s">
        <v>222</v>
      </c>
      <c r="L75" s="289" t="s">
        <v>222</v>
      </c>
      <c r="M75" s="289" t="s">
        <v>222</v>
      </c>
      <c r="N75" s="289">
        <v>319.39605110336822</v>
      </c>
      <c r="O75" s="289">
        <v>733.81902650195332</v>
      </c>
      <c r="P75" s="200">
        <v>12</v>
      </c>
      <c r="Q75" s="289">
        <v>31.675641431738992</v>
      </c>
      <c r="R75" s="78"/>
      <c r="S75" s="78"/>
      <c r="T75" s="78"/>
      <c r="U75" s="78"/>
      <c r="V75" s="78"/>
      <c r="W75" s="78"/>
      <c r="X75" s="78"/>
      <c r="Y75" s="78"/>
      <c r="Z75" s="78"/>
      <c r="AA75" s="78"/>
      <c r="AB75" s="78"/>
      <c r="AC75" s="78"/>
      <c r="AD75" s="78"/>
      <c r="AE75" s="78"/>
      <c r="AF75" s="78"/>
      <c r="AG75" s="78"/>
      <c r="AH75" s="78"/>
      <c r="AI75" s="78"/>
      <c r="AJ75" s="78"/>
      <c r="AK75" s="75"/>
      <c r="AL75" s="75"/>
      <c r="AM75" s="75"/>
      <c r="AN75" s="75"/>
      <c r="AO75" s="70">
        <v>66</v>
      </c>
      <c r="AP75" s="38"/>
      <c r="AQ75" s="38"/>
      <c r="AS75" s="1">
        <v>38346</v>
      </c>
      <c r="AT75" s="1">
        <v>399</v>
      </c>
      <c r="AU75" s="1" t="s">
        <v>222</v>
      </c>
      <c r="AV75" s="1" t="s">
        <v>222</v>
      </c>
      <c r="AW75" s="1" t="s">
        <v>222</v>
      </c>
      <c r="AX75" s="1">
        <v>121</v>
      </c>
      <c r="AY75" s="1">
        <v>278</v>
      </c>
      <c r="AZ75" s="1">
        <v>1040.5257393209201</v>
      </c>
      <c r="BA75" s="1" t="s">
        <v>222</v>
      </c>
      <c r="BB75" s="1" t="s">
        <v>222</v>
      </c>
      <c r="BC75" s="1" t="s">
        <v>222</v>
      </c>
      <c r="BD75" s="1">
        <v>315.5479059093517</v>
      </c>
      <c r="BE75" s="1">
        <v>724.97783341156833</v>
      </c>
      <c r="BF75" s="1">
        <v>12</v>
      </c>
      <c r="BG75" s="1">
        <v>31.294007197621653</v>
      </c>
    </row>
    <row r="76" spans="1:59" s="4" customFormat="1" ht="20.100000000000001" customHeight="1">
      <c r="A76" s="202"/>
      <c r="B76" s="226" t="s">
        <v>170</v>
      </c>
      <c r="C76" s="204">
        <v>58416</v>
      </c>
      <c r="D76" s="204">
        <v>971</v>
      </c>
      <c r="E76" s="204">
        <v>266</v>
      </c>
      <c r="F76" s="204">
        <v>4</v>
      </c>
      <c r="G76" s="204" t="s">
        <v>222</v>
      </c>
      <c r="H76" s="204">
        <v>325</v>
      </c>
      <c r="I76" s="204">
        <v>376</v>
      </c>
      <c r="J76" s="291">
        <v>1662.2158312791016</v>
      </c>
      <c r="K76" s="285">
        <v>455.35469734319361</v>
      </c>
      <c r="L76" s="285">
        <v>6.8474390577923856</v>
      </c>
      <c r="M76" s="285" t="s">
        <v>222</v>
      </c>
      <c r="N76" s="285">
        <v>556.35442344563126</v>
      </c>
      <c r="O76" s="285">
        <v>643.65927143248427</v>
      </c>
      <c r="P76" s="204">
        <v>8</v>
      </c>
      <c r="Q76" s="285">
        <v>13.694878115584771</v>
      </c>
      <c r="R76" s="78"/>
      <c r="S76" s="78"/>
      <c r="T76" s="78"/>
      <c r="U76" s="78"/>
      <c r="V76" s="78"/>
      <c r="W76" s="78"/>
      <c r="X76" s="78"/>
      <c r="Y76" s="78"/>
      <c r="Z76" s="78"/>
      <c r="AA76" s="78"/>
      <c r="AB76" s="78"/>
      <c r="AC76" s="78"/>
      <c r="AD76" s="78"/>
      <c r="AE76" s="78"/>
      <c r="AF76" s="78"/>
      <c r="AG76" s="78"/>
      <c r="AH76" s="78"/>
      <c r="AI76" s="78"/>
      <c r="AJ76" s="78"/>
      <c r="AK76" s="75"/>
      <c r="AL76" s="75"/>
      <c r="AM76" s="75"/>
      <c r="AN76" s="75"/>
      <c r="AO76" s="70">
        <v>67</v>
      </c>
      <c r="AP76" s="39"/>
      <c r="AQ76" s="39"/>
      <c r="AS76" s="4">
        <v>59201</v>
      </c>
      <c r="AT76" s="4">
        <v>971</v>
      </c>
      <c r="AU76" s="4">
        <v>266</v>
      </c>
      <c r="AV76" s="4">
        <v>4</v>
      </c>
      <c r="AW76" s="4" t="s">
        <v>222</v>
      </c>
      <c r="AX76" s="4">
        <v>325</v>
      </c>
      <c r="AY76" s="4">
        <v>376</v>
      </c>
      <c r="AZ76" s="4">
        <v>1640.1749970439687</v>
      </c>
      <c r="BA76" s="4">
        <v>449.31673451461967</v>
      </c>
      <c r="BB76" s="4">
        <v>6.7566426242799951</v>
      </c>
      <c r="BC76" s="4" t="s">
        <v>222</v>
      </c>
      <c r="BD76" s="4">
        <v>548.97721322274958</v>
      </c>
      <c r="BE76" s="4">
        <v>635.12440668231955</v>
      </c>
      <c r="BF76" s="4">
        <v>8</v>
      </c>
      <c r="BG76" s="4">
        <v>13.51328524855999</v>
      </c>
    </row>
    <row r="77" spans="1:59" ht="20.100000000000001" customHeight="1">
      <c r="A77" s="221" t="s">
        <v>171</v>
      </c>
      <c r="B77" s="222"/>
      <c r="C77" s="223">
        <v>121116</v>
      </c>
      <c r="D77" s="299">
        <v>1984</v>
      </c>
      <c r="E77" s="299">
        <v>355</v>
      </c>
      <c r="F77" s="299">
        <v>4</v>
      </c>
      <c r="G77" s="299">
        <v>15</v>
      </c>
      <c r="H77" s="299">
        <v>852</v>
      </c>
      <c r="I77" s="299">
        <v>758</v>
      </c>
      <c r="J77" s="300">
        <v>1638.0990125169258</v>
      </c>
      <c r="K77" s="301">
        <v>293.1074341953169</v>
      </c>
      <c r="L77" s="301">
        <v>3.3026189768486414</v>
      </c>
      <c r="M77" s="301">
        <v>12.384821163182405</v>
      </c>
      <c r="N77" s="301">
        <v>703.45784206876056</v>
      </c>
      <c r="O77" s="301">
        <v>625.84629611281741</v>
      </c>
      <c r="P77" s="299">
        <v>63</v>
      </c>
      <c r="Q77" s="301">
        <v>52.016248885366089</v>
      </c>
      <c r="R77" s="78"/>
      <c r="S77" s="78"/>
      <c r="T77" s="78"/>
      <c r="U77" s="78"/>
      <c r="V77" s="78"/>
      <c r="W77" s="78"/>
      <c r="X77" s="78"/>
      <c r="Y77" s="78"/>
      <c r="Z77" s="78"/>
      <c r="AA77" s="78"/>
      <c r="AB77" s="78"/>
      <c r="AC77" s="78"/>
      <c r="AD77" s="78"/>
      <c r="AE77" s="78"/>
      <c r="AF77" s="78"/>
      <c r="AG77" s="78"/>
      <c r="AH77" s="78"/>
      <c r="AI77" s="78"/>
      <c r="AJ77" s="78"/>
      <c r="AK77" s="75"/>
      <c r="AL77" s="75"/>
      <c r="AM77" s="75"/>
      <c r="AN77" s="75"/>
      <c r="AO77" s="70">
        <v>68</v>
      </c>
      <c r="AP77" s="43">
        <f>SUBTOTAL(9,C79:C81)</f>
        <v>121116</v>
      </c>
      <c r="AQ77" s="43">
        <f>SUBTOTAL(9,P79:P81)</f>
        <v>63</v>
      </c>
      <c r="AS77" s="1">
        <v>122868</v>
      </c>
      <c r="AT77" s="1">
        <v>1989</v>
      </c>
      <c r="AU77" s="1">
        <v>355</v>
      </c>
      <c r="AV77" s="1">
        <v>4</v>
      </c>
      <c r="AW77" s="1">
        <v>15</v>
      </c>
      <c r="AX77" s="1">
        <v>857</v>
      </c>
      <c r="AY77" s="1">
        <v>758</v>
      </c>
      <c r="AZ77" s="1">
        <v>1618.8104307061235</v>
      </c>
      <c r="BA77" s="1">
        <v>288.92795520395867</v>
      </c>
      <c r="BB77" s="1">
        <v>3.255526255819253</v>
      </c>
      <c r="BC77" s="1">
        <v>12.2082234593222</v>
      </c>
      <c r="BD77" s="1">
        <v>697.49650030927501</v>
      </c>
      <c r="BE77" s="1">
        <v>616.9222254777485</v>
      </c>
      <c r="BF77" s="1">
        <v>82</v>
      </c>
      <c r="BG77" s="1">
        <v>66.738288244294694</v>
      </c>
    </row>
    <row r="78" spans="1:59" ht="20.100000000000001" customHeight="1">
      <c r="A78" s="198" t="s">
        <v>172</v>
      </c>
      <c r="B78" s="216"/>
      <c r="C78" s="200">
        <v>121116</v>
      </c>
      <c r="D78" s="200">
        <v>1984</v>
      </c>
      <c r="E78" s="200">
        <v>355</v>
      </c>
      <c r="F78" s="200">
        <v>4</v>
      </c>
      <c r="G78" s="200">
        <v>15</v>
      </c>
      <c r="H78" s="200">
        <v>852</v>
      </c>
      <c r="I78" s="200">
        <v>758</v>
      </c>
      <c r="J78" s="290">
        <v>1638.0990125169258</v>
      </c>
      <c r="K78" s="289">
        <v>293.1074341953169</v>
      </c>
      <c r="L78" s="289">
        <v>3.3026189768486414</v>
      </c>
      <c r="M78" s="289">
        <v>12.384821163182405</v>
      </c>
      <c r="N78" s="289">
        <v>703.45784206876056</v>
      </c>
      <c r="O78" s="289">
        <v>625.84629611281741</v>
      </c>
      <c r="P78" s="200">
        <v>63</v>
      </c>
      <c r="Q78" s="289">
        <v>52.016248885366089</v>
      </c>
      <c r="R78" s="78"/>
      <c r="S78" s="78"/>
      <c r="T78" s="78"/>
      <c r="U78" s="78"/>
      <c r="V78" s="78"/>
      <c r="W78" s="78"/>
      <c r="X78" s="78"/>
      <c r="Y78" s="78"/>
      <c r="Z78" s="78"/>
      <c r="AA78" s="78"/>
      <c r="AB78" s="78"/>
      <c r="AC78" s="78"/>
      <c r="AD78" s="78"/>
      <c r="AE78" s="78"/>
      <c r="AF78" s="78"/>
      <c r="AG78" s="78"/>
      <c r="AH78" s="78"/>
      <c r="AI78" s="78"/>
      <c r="AJ78" s="78"/>
      <c r="AK78" s="72"/>
      <c r="AL78" s="72"/>
      <c r="AM78" s="72"/>
      <c r="AN78" s="72"/>
      <c r="AO78" s="70">
        <v>69</v>
      </c>
      <c r="AP78" s="38">
        <f>SUBTOTAL(9,C79:C81)</f>
        <v>121116</v>
      </c>
      <c r="AQ78" s="38">
        <f>SUBTOTAL(9,P79:P81)</f>
        <v>63</v>
      </c>
      <c r="AS78" s="1">
        <v>122868</v>
      </c>
      <c r="AT78" s="1">
        <v>1989</v>
      </c>
      <c r="AU78" s="1">
        <v>355</v>
      </c>
      <c r="AV78" s="1">
        <v>4</v>
      </c>
      <c r="AW78" s="1">
        <v>15</v>
      </c>
      <c r="AX78" s="1">
        <v>857</v>
      </c>
      <c r="AY78" s="1">
        <v>758</v>
      </c>
      <c r="AZ78" s="1">
        <v>1618.8104307061235</v>
      </c>
      <c r="BA78" s="1">
        <v>288.92795520395867</v>
      </c>
      <c r="BB78" s="1">
        <v>3.255526255819253</v>
      </c>
      <c r="BC78" s="1">
        <v>12.2082234593222</v>
      </c>
      <c r="BD78" s="1">
        <v>697.49650030927501</v>
      </c>
      <c r="BE78" s="1">
        <v>616.9222254777485</v>
      </c>
      <c r="BF78" s="1">
        <v>82</v>
      </c>
      <c r="BG78" s="1">
        <v>66.738288244294694</v>
      </c>
    </row>
    <row r="79" spans="1:59" ht="20.100000000000001" customHeight="1">
      <c r="A79" s="198"/>
      <c r="B79" s="216" t="s">
        <v>173</v>
      </c>
      <c r="C79" s="200">
        <v>39341</v>
      </c>
      <c r="D79" s="200">
        <v>844</v>
      </c>
      <c r="E79" s="200">
        <v>270</v>
      </c>
      <c r="F79" s="200">
        <v>4</v>
      </c>
      <c r="G79" s="200">
        <v>15</v>
      </c>
      <c r="H79" s="200">
        <v>100</v>
      </c>
      <c r="I79" s="200">
        <v>455</v>
      </c>
      <c r="J79" s="290">
        <v>2145.3445514857272</v>
      </c>
      <c r="K79" s="289">
        <v>686.30690628097921</v>
      </c>
      <c r="L79" s="289">
        <v>10.167509722681171</v>
      </c>
      <c r="M79" s="289">
        <v>38.1281614600544</v>
      </c>
      <c r="N79" s="289">
        <v>254.18774306702929</v>
      </c>
      <c r="O79" s="289">
        <v>1156.5542309549833</v>
      </c>
      <c r="P79" s="200">
        <v>25</v>
      </c>
      <c r="Q79" s="289">
        <v>63.546935766757322</v>
      </c>
      <c r="R79" s="78"/>
      <c r="S79" s="78"/>
      <c r="T79" s="78"/>
      <c r="U79" s="78"/>
      <c r="V79" s="78"/>
      <c r="W79" s="78"/>
      <c r="X79" s="78"/>
      <c r="Y79" s="78"/>
      <c r="Z79" s="78"/>
      <c r="AA79" s="78"/>
      <c r="AB79" s="78"/>
      <c r="AC79" s="78"/>
      <c r="AD79" s="78"/>
      <c r="AE79" s="78"/>
      <c r="AF79" s="78"/>
      <c r="AG79" s="78"/>
      <c r="AH79" s="78"/>
      <c r="AI79" s="78"/>
      <c r="AJ79" s="78"/>
      <c r="AK79" s="75"/>
      <c r="AL79" s="75"/>
      <c r="AM79" s="75"/>
      <c r="AN79" s="75"/>
      <c r="AO79" s="70">
        <v>70</v>
      </c>
      <c r="AP79" s="38"/>
      <c r="AQ79" s="38"/>
      <c r="AS79" s="1">
        <v>39785</v>
      </c>
      <c r="AT79" s="1">
        <v>844</v>
      </c>
      <c r="AU79" s="1">
        <v>270</v>
      </c>
      <c r="AV79" s="1">
        <v>4</v>
      </c>
      <c r="AW79" s="1">
        <v>15</v>
      </c>
      <c r="AX79" s="1">
        <v>100</v>
      </c>
      <c r="AY79" s="1">
        <v>455</v>
      </c>
      <c r="AZ79" s="1">
        <v>2121.4025386452181</v>
      </c>
      <c r="BA79" s="1">
        <v>678.64773155711953</v>
      </c>
      <c r="BB79" s="1">
        <v>10.05404046751288</v>
      </c>
      <c r="BC79" s="1">
        <v>37.702651753173306</v>
      </c>
      <c r="BD79" s="1">
        <v>251.35101168782202</v>
      </c>
      <c r="BE79" s="1">
        <v>1143.6471031795902</v>
      </c>
      <c r="BF79" s="1">
        <v>44</v>
      </c>
      <c r="BG79" s="1">
        <v>110.5944451426417</v>
      </c>
    </row>
    <row r="80" spans="1:59" ht="20.100000000000001" customHeight="1">
      <c r="A80" s="198"/>
      <c r="B80" s="216" t="s">
        <v>174</v>
      </c>
      <c r="C80" s="200">
        <v>41522</v>
      </c>
      <c r="D80" s="200">
        <v>617</v>
      </c>
      <c r="E80" s="200">
        <v>85</v>
      </c>
      <c r="F80" s="200" t="s">
        <v>222</v>
      </c>
      <c r="G80" s="200" t="s">
        <v>222</v>
      </c>
      <c r="H80" s="200">
        <v>491</v>
      </c>
      <c r="I80" s="200">
        <v>41</v>
      </c>
      <c r="J80" s="290">
        <v>1485.9592505177977</v>
      </c>
      <c r="K80" s="289">
        <v>204.71075574394294</v>
      </c>
      <c r="L80" s="289" t="s">
        <v>222</v>
      </c>
      <c r="M80" s="289" t="s">
        <v>222</v>
      </c>
      <c r="N80" s="289">
        <v>1182.5056596503059</v>
      </c>
      <c r="O80" s="289">
        <v>98.742835123548957</v>
      </c>
      <c r="P80" s="200" t="s">
        <v>222</v>
      </c>
      <c r="Q80" s="289" t="s">
        <v>222</v>
      </c>
      <c r="R80" s="78"/>
      <c r="S80" s="78"/>
      <c r="T80" s="78"/>
      <c r="U80" s="78"/>
      <c r="V80" s="78"/>
      <c r="W80" s="78"/>
      <c r="X80" s="78"/>
      <c r="Y80" s="78"/>
      <c r="Z80" s="78"/>
      <c r="AA80" s="78"/>
      <c r="AB80" s="78"/>
      <c r="AC80" s="78"/>
      <c r="AD80" s="78"/>
      <c r="AE80" s="78"/>
      <c r="AF80" s="78"/>
      <c r="AG80" s="78"/>
      <c r="AH80" s="78"/>
      <c r="AI80" s="78"/>
      <c r="AJ80" s="78"/>
      <c r="AK80" s="75"/>
      <c r="AL80" s="75"/>
      <c r="AM80" s="75"/>
      <c r="AN80" s="75"/>
      <c r="AO80" s="70">
        <v>71</v>
      </c>
      <c r="AP80" s="38"/>
      <c r="AQ80" s="38"/>
      <c r="AS80" s="1">
        <v>42206</v>
      </c>
      <c r="AT80" s="1">
        <v>617</v>
      </c>
      <c r="AU80" s="1">
        <v>85</v>
      </c>
      <c r="AV80" s="1" t="s">
        <v>222</v>
      </c>
      <c r="AW80" s="1" t="s">
        <v>222</v>
      </c>
      <c r="AX80" s="1">
        <v>491</v>
      </c>
      <c r="AY80" s="1">
        <v>41</v>
      </c>
      <c r="AZ80" s="1">
        <v>1461.8774581813011</v>
      </c>
      <c r="BA80" s="1">
        <v>201.39316684831539</v>
      </c>
      <c r="BB80" s="1" t="s">
        <v>222</v>
      </c>
      <c r="BC80" s="1" t="s">
        <v>222</v>
      </c>
      <c r="BD80" s="1">
        <v>1163.3417049708573</v>
      </c>
      <c r="BE80" s="1">
        <v>97.142586362128611</v>
      </c>
      <c r="BF80" s="1" t="s">
        <v>222</v>
      </c>
      <c r="BG80" s="1" t="s">
        <v>222</v>
      </c>
    </row>
    <row r="81" spans="1:59" ht="20.100000000000001" customHeight="1">
      <c r="A81" s="202"/>
      <c r="B81" s="226" t="s">
        <v>175</v>
      </c>
      <c r="C81" s="204">
        <v>40253</v>
      </c>
      <c r="D81" s="204">
        <v>523</v>
      </c>
      <c r="E81" s="204" t="s">
        <v>222</v>
      </c>
      <c r="F81" s="204" t="s">
        <v>222</v>
      </c>
      <c r="G81" s="204" t="s">
        <v>222</v>
      </c>
      <c r="H81" s="204">
        <v>261</v>
      </c>
      <c r="I81" s="204">
        <v>262</v>
      </c>
      <c r="J81" s="291">
        <v>1299.2820410901052</v>
      </c>
      <c r="K81" s="285" t="s">
        <v>222</v>
      </c>
      <c r="L81" s="285" t="s">
        <v>222</v>
      </c>
      <c r="M81" s="285" t="s">
        <v>222</v>
      </c>
      <c r="N81" s="285">
        <v>648.39887710232779</v>
      </c>
      <c r="O81" s="285">
        <v>650.88316398777727</v>
      </c>
      <c r="P81" s="204">
        <v>38</v>
      </c>
      <c r="Q81" s="285">
        <v>94.402901647082203</v>
      </c>
      <c r="R81" s="78"/>
      <c r="S81" s="78"/>
      <c r="T81" s="78"/>
      <c r="U81" s="78"/>
      <c r="V81" s="78"/>
      <c r="W81" s="78"/>
      <c r="X81" s="78"/>
      <c r="Y81" s="78"/>
      <c r="Z81" s="78"/>
      <c r="AA81" s="78"/>
      <c r="AB81" s="78"/>
      <c r="AC81" s="78"/>
      <c r="AD81" s="78"/>
      <c r="AE81" s="78"/>
      <c r="AF81" s="78"/>
      <c r="AG81" s="78"/>
      <c r="AH81" s="78"/>
      <c r="AI81" s="78"/>
      <c r="AJ81" s="78"/>
      <c r="AK81" s="75"/>
      <c r="AL81" s="75"/>
      <c r="AM81" s="75"/>
      <c r="AN81" s="75"/>
      <c r="AO81" s="70">
        <v>72</v>
      </c>
      <c r="AP81" s="39"/>
      <c r="AQ81" s="39"/>
      <c r="AS81" s="1">
        <v>40877</v>
      </c>
      <c r="AT81" s="1">
        <v>528</v>
      </c>
      <c r="AU81" s="1" t="s">
        <v>222</v>
      </c>
      <c r="AV81" s="1" t="s">
        <v>222</v>
      </c>
      <c r="AW81" s="1" t="s">
        <v>222</v>
      </c>
      <c r="AX81" s="1">
        <v>266</v>
      </c>
      <c r="AY81" s="1">
        <v>262</v>
      </c>
      <c r="AZ81" s="1">
        <v>1291.6799178021872</v>
      </c>
      <c r="BA81" s="1" t="s">
        <v>222</v>
      </c>
      <c r="BB81" s="1" t="s">
        <v>222</v>
      </c>
      <c r="BC81" s="1" t="s">
        <v>222</v>
      </c>
      <c r="BD81" s="1">
        <v>650.73268586246547</v>
      </c>
      <c r="BE81" s="1">
        <v>640.94723193972163</v>
      </c>
      <c r="BF81" s="1">
        <v>38</v>
      </c>
      <c r="BG81" s="1">
        <v>92.961812266066488</v>
      </c>
    </row>
    <row r="82" spans="1:59" ht="20.100000000000001" customHeight="1">
      <c r="A82" s="231" t="s">
        <v>265</v>
      </c>
      <c r="B82" s="231"/>
      <c r="C82" s="231"/>
      <c r="D82" s="231"/>
      <c r="E82" s="231"/>
      <c r="F82" s="231"/>
      <c r="G82" s="231"/>
      <c r="H82" s="231"/>
      <c r="I82" s="231"/>
      <c r="J82" s="231"/>
      <c r="K82" s="231"/>
      <c r="L82" s="231"/>
      <c r="M82" s="231"/>
      <c r="N82" s="231"/>
      <c r="O82" s="231"/>
      <c r="P82" s="231"/>
      <c r="Q82" s="231"/>
      <c r="AP82" s="37"/>
      <c r="AQ82" s="37"/>
    </row>
    <row r="83" spans="1:59" ht="20.100000000000001" customHeight="1">
      <c r="AP83" s="36"/>
      <c r="AQ83" s="36"/>
    </row>
    <row r="84" spans="1:59" ht="20.100000000000001" customHeight="1">
      <c r="D84" s="173" t="s">
        <v>229</v>
      </c>
      <c r="AT84" s="1" t="s">
        <v>225</v>
      </c>
    </row>
    <row r="85" spans="1:59" ht="20.100000000000001" customHeight="1">
      <c r="D85" s="304" t="s">
        <v>228</v>
      </c>
      <c r="AT85" s="1" t="s">
        <v>226</v>
      </c>
    </row>
  </sheetData>
  <sheetProtection formatCells="0"/>
  <autoFilter ref="A4:BG4" xr:uid="{00000000-0001-0000-0900-000000000000}"/>
  <mergeCells count="19">
    <mergeCell ref="A7:A9"/>
    <mergeCell ref="B7:B9"/>
    <mergeCell ref="C7:C9"/>
    <mergeCell ref="D7:O7"/>
    <mergeCell ref="P7:Q7"/>
    <mergeCell ref="D8:I8"/>
    <mergeCell ref="J8:O8"/>
    <mergeCell ref="P8:P9"/>
    <mergeCell ref="Q8:Q9"/>
    <mergeCell ref="P1:Q1"/>
    <mergeCell ref="A2:A4"/>
    <mergeCell ref="B2:B4"/>
    <mergeCell ref="C2:C4"/>
    <mergeCell ref="D2:O2"/>
    <mergeCell ref="P2:Q2"/>
    <mergeCell ref="D3:I3"/>
    <mergeCell ref="J3:O3"/>
    <mergeCell ref="P3:P4"/>
    <mergeCell ref="Q3:Q4"/>
  </mergeCells>
  <phoneticPr fontId="3"/>
  <conditionalFormatting sqref="P1:Q1">
    <cfRule type="cellIs" dxfId="2" priority="5" operator="between">
      <formula>43586</formula>
      <formula>43830</formula>
    </cfRule>
  </conditionalFormatting>
  <printOptions verticalCentered="1"/>
  <pageMargins left="0.59055118110236227" right="0" top="0.39370078740157483" bottom="0.39370078740157483" header="0.19685039370078741" footer="0.19685039370078741"/>
  <pageSetup paperSize="9" scale="50" firstPageNumber="8" fitToHeight="2" orientation="portrait" useFirstPageNumber="1" r:id="rId1"/>
  <headerFooter scaleWithDoc="0" alignWithMargins="0">
    <oddFooter>&amp;C&amp;14&amp;P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11</vt:i4>
      </vt:variant>
    </vt:vector>
  </HeadingPairs>
  <TitlesOfParts>
    <vt:vector size="19" baseType="lpstr">
      <vt:lpstr>目次</vt:lpstr>
      <vt:lpstr>概要</vt:lpstr>
      <vt:lpstr>表１,表２,表３</vt:lpstr>
      <vt:lpstr>表４,表５</vt:lpstr>
      <vt:lpstr>統計表１</vt:lpstr>
      <vt:lpstr>統計表２</vt:lpstr>
      <vt:lpstr>統計表３</vt:lpstr>
      <vt:lpstr>統計表４</vt:lpstr>
      <vt:lpstr>概要!Print_Area</vt:lpstr>
      <vt:lpstr>統計表１!Print_Area</vt:lpstr>
      <vt:lpstr>統計表２!Print_Area</vt:lpstr>
      <vt:lpstr>統計表３!Print_Area</vt:lpstr>
      <vt:lpstr>統計表４!Print_Area</vt:lpstr>
      <vt:lpstr>'表１,表２,表３'!Print_Area</vt:lpstr>
      <vt:lpstr>'表４,表５'!Print_Area</vt:lpstr>
      <vt:lpstr>目次!Print_Area</vt:lpstr>
      <vt:lpstr>統計表１!Print_Titles</vt:lpstr>
      <vt:lpstr>統計表２!Print_Titles</vt:lpstr>
      <vt:lpstr>統計表３!Print_Titles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2026-02-27T13:04:47Z</dcterms:created>
  <dcterms:modified xsi:type="dcterms:W3CDTF">2026-03-03T06:35:25Z</dcterms:modified>
</cp:coreProperties>
</file>